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Скалова ЕА\ОТКРЫТОСТЬ бюджетных данных\2024 г\2 кв. 2024 г\"/>
    </mc:Choice>
  </mc:AlternateContent>
  <bookViews>
    <workbookView xWindow="0" yWindow="0" windowWidth="28800" windowHeight="11835" activeTab="2"/>
  </bookViews>
  <sheets>
    <sheet name="доходы" sheetId="1" r:id="rId1"/>
    <sheet name="расходы" sheetId="2" r:id="rId2"/>
    <sheet name="источники" sheetId="3" r:id="rId3"/>
  </sheets>
  <calcPr calcId="152511"/>
</workbook>
</file>

<file path=xl/calcChain.xml><?xml version="1.0" encoding="utf-8"?>
<calcChain xmlns="http://schemas.openxmlformats.org/spreadsheetml/2006/main">
  <c r="I88" i="2" l="1"/>
  <c r="L70" i="3"/>
  <c r="J70" i="3"/>
  <c r="G70" i="3"/>
  <c r="E70" i="3"/>
  <c r="L69" i="3"/>
  <c r="J69" i="3"/>
  <c r="G69" i="3"/>
  <c r="E69" i="3"/>
  <c r="L68" i="3"/>
  <c r="J68" i="3"/>
  <c r="G68" i="3"/>
  <c r="E68" i="3"/>
  <c r="L67" i="3"/>
  <c r="J67" i="3"/>
  <c r="G67" i="3"/>
  <c r="E67" i="3"/>
  <c r="L66" i="3"/>
  <c r="J66" i="3"/>
  <c r="G66" i="3"/>
  <c r="E66" i="3"/>
  <c r="L65" i="3"/>
  <c r="J65" i="3"/>
  <c r="G65" i="3"/>
  <c r="E65" i="3"/>
  <c r="L64" i="3"/>
  <c r="J64" i="3"/>
  <c r="G64" i="3"/>
  <c r="E64" i="3"/>
  <c r="L63" i="3"/>
  <c r="J63" i="3"/>
  <c r="G63" i="3"/>
  <c r="E63" i="3"/>
  <c r="L62" i="3"/>
  <c r="J62" i="3"/>
  <c r="G62" i="3"/>
  <c r="E62" i="3"/>
  <c r="L61" i="3"/>
  <c r="J61" i="3"/>
  <c r="G61" i="3"/>
  <c r="E61" i="3"/>
  <c r="L60" i="3"/>
  <c r="J60" i="3"/>
  <c r="G60" i="3"/>
  <c r="E60" i="3"/>
  <c r="L59" i="3"/>
  <c r="J59" i="3"/>
  <c r="G59" i="3"/>
  <c r="E59" i="3"/>
  <c r="L58" i="3"/>
  <c r="J58" i="3"/>
  <c r="G58" i="3"/>
  <c r="E58" i="3"/>
  <c r="L57" i="3"/>
  <c r="J57" i="3"/>
  <c r="G57" i="3"/>
  <c r="E57" i="3"/>
  <c r="L56" i="3"/>
  <c r="J56" i="3"/>
  <c r="G56" i="3"/>
  <c r="E56" i="3"/>
  <c r="L55" i="3"/>
  <c r="J55" i="3"/>
  <c r="G55" i="3"/>
  <c r="E55" i="3"/>
  <c r="L54" i="3"/>
  <c r="J54" i="3"/>
  <c r="G54" i="3"/>
  <c r="E54" i="3"/>
  <c r="L53" i="3"/>
  <c r="J53" i="3"/>
  <c r="G53" i="3"/>
  <c r="E53" i="3"/>
  <c r="L52" i="3"/>
  <c r="J52" i="3"/>
  <c r="G52" i="3"/>
  <c r="E52" i="3"/>
  <c r="L51" i="3"/>
  <c r="J51" i="3"/>
  <c r="G51" i="3"/>
  <c r="E51" i="3"/>
  <c r="L50" i="3"/>
  <c r="J50" i="3"/>
  <c r="G50" i="3"/>
  <c r="E50" i="3"/>
  <c r="L49" i="3"/>
  <c r="J49" i="3"/>
  <c r="G49" i="3"/>
  <c r="E49" i="3"/>
  <c r="L48" i="3"/>
  <c r="J48" i="3"/>
  <c r="G48" i="3"/>
  <c r="E48" i="3"/>
  <c r="L47" i="3"/>
  <c r="J47" i="3"/>
  <c r="G47" i="3"/>
  <c r="E47" i="3"/>
  <c r="L46" i="3"/>
  <c r="J46" i="3"/>
  <c r="G46" i="3"/>
  <c r="E46" i="3"/>
  <c r="L45" i="3"/>
  <c r="J45" i="3"/>
  <c r="G45" i="3"/>
  <c r="E45" i="3"/>
  <c r="L44" i="3"/>
  <c r="J44" i="3"/>
  <c r="G44" i="3"/>
  <c r="E44" i="3"/>
  <c r="L43" i="3"/>
  <c r="J43" i="3"/>
  <c r="G43" i="3"/>
  <c r="E43" i="3"/>
  <c r="L42" i="3"/>
  <c r="J42" i="3"/>
  <c r="G42" i="3"/>
  <c r="E42" i="3"/>
  <c r="L41" i="3"/>
  <c r="J41" i="3"/>
  <c r="G41" i="3"/>
  <c r="E41" i="3"/>
  <c r="L40" i="3"/>
  <c r="J40" i="3"/>
  <c r="G40" i="3"/>
  <c r="E40" i="3"/>
  <c r="L39" i="3"/>
  <c r="J39" i="3"/>
  <c r="G39" i="3"/>
  <c r="E39" i="3"/>
  <c r="L38" i="3"/>
  <c r="J38" i="3"/>
  <c r="G38" i="3"/>
  <c r="E38" i="3"/>
  <c r="L37" i="3"/>
  <c r="J37" i="3"/>
  <c r="G37" i="3"/>
  <c r="E37" i="3"/>
  <c r="L36" i="3"/>
  <c r="J36" i="3"/>
  <c r="G36" i="3"/>
  <c r="E36" i="3"/>
  <c r="L35" i="3"/>
  <c r="J35" i="3"/>
  <c r="G35" i="3"/>
  <c r="E35" i="3"/>
  <c r="L34" i="3"/>
  <c r="J34" i="3"/>
  <c r="G34" i="3"/>
  <c r="E34" i="3"/>
  <c r="L33" i="3"/>
  <c r="J33" i="3"/>
  <c r="G33" i="3"/>
  <c r="E33" i="3"/>
  <c r="L32" i="3"/>
  <c r="J32" i="3"/>
  <c r="G32" i="3"/>
  <c r="E32" i="3"/>
  <c r="L31" i="3"/>
  <c r="J31" i="3"/>
  <c r="G31" i="3"/>
  <c r="E31" i="3"/>
  <c r="L30" i="3"/>
  <c r="J30" i="3"/>
  <c r="G30" i="3"/>
  <c r="E30" i="3"/>
  <c r="L29" i="3"/>
  <c r="J29" i="3"/>
  <c r="G29" i="3"/>
  <c r="E29" i="3"/>
  <c r="L28" i="3"/>
  <c r="J28" i="3"/>
  <c r="G28" i="3"/>
  <c r="E28" i="3"/>
  <c r="L27" i="3"/>
  <c r="J27" i="3"/>
  <c r="G27" i="3"/>
  <c r="E27" i="3"/>
  <c r="L26" i="3"/>
  <c r="J26" i="3"/>
  <c r="G26" i="3"/>
  <c r="E26" i="3"/>
  <c r="L25" i="3"/>
  <c r="J25" i="3"/>
  <c r="G25" i="3"/>
  <c r="E25" i="3"/>
  <c r="L24" i="3"/>
  <c r="J24" i="3"/>
  <c r="G24" i="3"/>
  <c r="E24" i="3"/>
  <c r="L23" i="3"/>
  <c r="J23" i="3"/>
  <c r="G23" i="3"/>
  <c r="E23" i="3"/>
  <c r="L22" i="3"/>
  <c r="J22" i="3"/>
  <c r="G22" i="3"/>
  <c r="E22" i="3"/>
  <c r="L21" i="3"/>
  <c r="J21" i="3"/>
  <c r="G21" i="3"/>
  <c r="E21" i="3"/>
  <c r="L20" i="3"/>
  <c r="J20" i="3"/>
  <c r="G20" i="3"/>
  <c r="E20" i="3"/>
  <c r="L19" i="3"/>
  <c r="J19" i="3"/>
  <c r="G19" i="3"/>
  <c r="E19" i="3"/>
  <c r="L18" i="3"/>
  <c r="J18" i="3"/>
  <c r="G18" i="3"/>
  <c r="E18" i="3"/>
  <c r="L17" i="3"/>
  <c r="J17" i="3"/>
  <c r="G17" i="3"/>
  <c r="E17" i="3"/>
  <c r="L16" i="3"/>
  <c r="J16" i="3"/>
  <c r="G16" i="3"/>
  <c r="E16" i="3"/>
  <c r="L15" i="3"/>
  <c r="J15" i="3"/>
  <c r="G15" i="3"/>
  <c r="E15" i="3"/>
  <c r="L14" i="3"/>
  <c r="J14" i="3"/>
  <c r="G14" i="3"/>
  <c r="E14" i="3"/>
  <c r="L13" i="3"/>
  <c r="J13" i="3"/>
  <c r="G13" i="3"/>
  <c r="E13" i="3"/>
  <c r="L12" i="3"/>
  <c r="J12" i="3"/>
  <c r="G12" i="3"/>
  <c r="E12" i="3"/>
  <c r="L11" i="3"/>
  <c r="J11" i="3"/>
  <c r="G11" i="3"/>
  <c r="E11" i="3"/>
  <c r="L10" i="3"/>
  <c r="J10" i="3"/>
  <c r="G10" i="3"/>
  <c r="E10" i="3"/>
  <c r="L9" i="3"/>
  <c r="J9" i="3"/>
  <c r="G9" i="3"/>
  <c r="E9" i="3"/>
  <c r="L8" i="3"/>
  <c r="J8" i="3"/>
  <c r="G8" i="3"/>
  <c r="E8" i="3"/>
  <c r="L7" i="3"/>
  <c r="J7" i="3"/>
  <c r="G7" i="3"/>
  <c r="E7" i="3"/>
  <c r="L6" i="3"/>
  <c r="J6" i="3"/>
  <c r="G6" i="3"/>
  <c r="E6" i="3"/>
  <c r="L5" i="3"/>
  <c r="J5" i="3"/>
  <c r="G5" i="3"/>
  <c r="E5" i="3"/>
  <c r="L4" i="3"/>
  <c r="J4" i="3"/>
  <c r="G4" i="3"/>
  <c r="E4" i="3"/>
  <c r="E5" i="2" l="1"/>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4" i="2"/>
  <c r="J4" i="2"/>
  <c r="G4" i="2"/>
  <c r="E4" i="2"/>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6" i="1"/>
  <c r="M93" i="2"/>
  <c r="M85" i="2"/>
  <c r="F94" i="2"/>
  <c r="D94" i="2"/>
  <c r="K92" i="2"/>
  <c r="I92" i="2"/>
  <c r="I93" i="2" s="1"/>
  <c r="H92" i="2"/>
  <c r="H93" i="2" s="1"/>
  <c r="K84" i="2"/>
  <c r="K85" i="2" s="1"/>
  <c r="I84" i="2"/>
  <c r="H84" i="2"/>
  <c r="H85" i="2" s="1"/>
  <c r="F84" i="2"/>
  <c r="D84" i="2"/>
  <c r="C84" i="2"/>
  <c r="L90" i="2"/>
  <c r="I85" i="2"/>
  <c r="D85" i="2"/>
  <c r="C85" i="2"/>
  <c r="J92" i="2" l="1"/>
  <c r="G94" i="2"/>
  <c r="E84" i="2"/>
  <c r="J84" i="2"/>
  <c r="L92" i="2"/>
  <c r="L84" i="2"/>
  <c r="K93" i="2"/>
  <c r="F85" i="2" l="1"/>
  <c r="G84" i="2"/>
</calcChain>
</file>

<file path=xl/sharedStrings.xml><?xml version="1.0" encoding="utf-8"?>
<sst xmlns="http://schemas.openxmlformats.org/spreadsheetml/2006/main" count="2170" uniqueCount="2071">
  <si>
    <t>00020225084020000150</t>
  </si>
  <si>
    <t>00020235460000000150</t>
  </si>
  <si>
    <t>00011406022020000430</t>
  </si>
  <si>
    <t>Прочие доходы от оказания платных услуг (работ)</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</si>
  <si>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t>
  </si>
  <si>
    <t>Инициативные платежи, зачисляемые в бюджеты сельских поселений</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</si>
  <si>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</si>
  <si>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</si>
  <si>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</si>
  <si>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00010102000010000110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</si>
  <si>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</si>
  <si>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00011109045050000120</t>
  </si>
  <si>
    <t>00020245192020000150</t>
  </si>
  <si>
    <t>00010906000020000110</t>
  </si>
  <si>
    <t>00011705020020000180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</si>
  <si>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</si>
  <si>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Субсидии бюджетам субъектов Российской Федерации на развитие инфраструктуры туризма</t>
  </si>
  <si>
    <t>Плата за предоставление сведений, документов, содержащихся в государственных реестрах (регистрах)</t>
  </si>
  <si>
    <t>00020225292020000150</t>
  </si>
  <si>
    <t>00020225527000000150</t>
  </si>
  <si>
    <t>00020402000020000150</t>
  </si>
  <si>
    <t>00020230024000000150</t>
  </si>
  <si>
    <t>00011610030040000140</t>
  </si>
  <si>
    <t>00011103020020000120</t>
  </si>
  <si>
    <t>00011601154010000140</t>
  </si>
  <si>
    <t>00021825304020000150</t>
  </si>
  <si>
    <t>Прочее возмещение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</si>
  <si>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</si>
  <si>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</si>
  <si>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00020225082020000150</t>
  </si>
  <si>
    <t>Межбюджетные трансферты, передаваемые бюджетам, за счет средств резервного фонда Правительства Российской Федерации</t>
  </si>
  <si>
    <t>00011610128010000140</t>
  </si>
  <si>
    <t>00021800000040000150</t>
  </si>
  <si>
    <t>Межбюджетные трансферты, передаваемые бюджетам на осуществление медицинской деятельности, связанной с донорством органов человека в целях трансплантации (пересадки)</t>
  </si>
  <si>
    <t>00011401000000000410</t>
  </si>
  <si>
    <t>00011402052100000410</t>
  </si>
  <si>
    <t>00020225424020000150</t>
  </si>
  <si>
    <t>00021825179020000150</t>
  </si>
  <si>
    <t>00011105010000000120</t>
  </si>
  <si>
    <t>Невыясненные поступления, зачисляемые в бюджеты сельских поселений</t>
  </si>
  <si>
    <t>00020225107000000150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</si>
  <si>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</si>
  <si>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</si>
  <si>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</si>
  <si>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</si>
  <si>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</si>
  <si>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00020225299020000150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</si>
  <si>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</si>
  <si>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00011601062010000140</t>
  </si>
  <si>
    <t>00020245190020000150</t>
  </si>
  <si>
    <t>00011406013130000430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</si>
  <si>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</si>
  <si>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Субсидии бюджетам на поддержку творческой деятельности и техническое оснащение детских и кукольных театров</t>
  </si>
  <si>
    <t>00020225172020000150</t>
  </si>
  <si>
    <t>00011105310000000120</t>
  </si>
  <si>
    <t>00011105035050000120</t>
  </si>
  <si>
    <t>00010503020010000110</t>
  </si>
  <si>
    <t>00010807130010000110</t>
  </si>
  <si>
    <t>00021900000020000150</t>
  </si>
  <si>
    <t>00020235432020000150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</si>
  <si>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</si>
  <si>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00020225332020000150</t>
  </si>
  <si>
    <t>Субсидии бюджетам городских поселений на обеспечение комплексного развития сельских территорий</t>
  </si>
  <si>
    <t>00011601180010000140</t>
  </si>
  <si>
    <t>00011406313130000430</t>
  </si>
  <si>
    <t>Поступления от денежных пожертвований, предоставляемых физическими лицами получателям средств бюджетов сельских поселений</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</si>
  <si>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</si>
  <si>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</si>
  <si>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00021925201020000150</t>
  </si>
  <si>
    <t>00010101130010000110</t>
  </si>
  <si>
    <t>00020225304020000150</t>
  </si>
  <si>
    <t>Прочие субсидии бюджетам городских поселений</t>
  </si>
  <si>
    <t>00021945136020000150</t>
  </si>
  <si>
    <t>Возврат остатков субсидий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из бюджетов субъектов Российской Федерации</t>
  </si>
  <si>
    <t>00011500000000000000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</si>
  <si>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</si>
  <si>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00020225590020000150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</si>
  <si>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</si>
  <si>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00011105326100000120</t>
  </si>
  <si>
    <t>00021802010020000150</t>
  </si>
  <si>
    <t>00020805000050000150</t>
  </si>
  <si>
    <t>Платежи, уплачиваемые в целях возмещения вреда</t>
  </si>
  <si>
    <t>00020225750020000150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</si>
  <si>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</si>
  <si>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</si>
  <si>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00011101000000000120</t>
  </si>
  <si>
    <t>Транспортный налог</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</si>
  <si>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</si>
  <si>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Субвенции бюджетам на приобретение беспилотных авиационных систем органами исполнительной власти субъектов Российской Федерации в области лесных отношений</t>
  </si>
  <si>
    <t>Инициативные платежи</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</si>
  <si>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</si>
  <si>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</si>
  <si>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00011610032130000140</t>
  </si>
  <si>
    <t>00011601060010000140</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</si>
  <si>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</si>
  <si>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</si>
  <si>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Консолидированный бюджет</t>
  </si>
  <si>
    <t>Субсидии бюджетам субъектов Российской Федерации на модернизацию театров юного зрителя и театров кукол</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</si>
  <si>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</si>
  <si>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</si>
  <si>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00020000000000000000</t>
  </si>
  <si>
    <t>00020225330020000150</t>
  </si>
  <si>
    <t>00010907050000000110</t>
  </si>
  <si>
    <t>00020225013000000150</t>
  </si>
  <si>
    <t>00020225098000000150</t>
  </si>
  <si>
    <t>Субсидии бюджетам на техническое оснащение региональных и муниципальных музеев</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</si>
  <si>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</si>
  <si>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</si>
  <si>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Прочие безвозмездные поступления от государственных (муниципальных) организаций в бюджеты субъектов Российской Федерации</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</si>
  <si>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</si>
  <si>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</si>
  <si>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</si>
  <si>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</si>
  <si>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</si>
  <si>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Прочие доходы от компенсации затрат бюджетов городских поселений</t>
  </si>
  <si>
    <t>Налог на пользователей автомобильных дорог</t>
  </si>
  <si>
    <t>00020302099020000150</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</si>
  <si>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</si>
  <si>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00021925179020000150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</si>
  <si>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</si>
  <si>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Возврат остатков иных межбюджетных трансфертов на возмещение расходов, понесенных бюджетами субъектов Российской Федерации на размещение и питание граждан Российской Федерации, Украины, Донецкой Народной Республики, Луганской Народной Республики и лиц без гражданства, постоянно проживающих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Луганской Народной Республики и прибывших на территорию Российской Федерации в экстренном массовом порядке, в пунктах временного размещения и питания, за счет средств резервного фонда Правительства Российской Федерации из бюджетов субъектов Российской Федерации</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</si>
  <si>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</si>
  <si>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</si>
  <si>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</si>
  <si>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</si>
  <si>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00011204013020000120</t>
  </si>
  <si>
    <t>00011601100010000140</t>
  </si>
  <si>
    <t>00011610061040000140</t>
  </si>
  <si>
    <t>Межбюджетные трансферты, передаваемые бюджетам субъектов Российской Федерации на развитие инфраструктуры дорожного хозяйства</t>
  </si>
  <si>
    <t>00011109080100000120</t>
  </si>
  <si>
    <t>00011202100000000120</t>
  </si>
  <si>
    <t>Возврат остатков субсидий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 из бюджетов субъектов Российской Федерации</t>
  </si>
  <si>
    <t>00011610030130000140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</si>
  <si>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</si>
  <si>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</si>
  <si>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00021960010050000150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</si>
  <si>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</si>
  <si>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</si>
  <si>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00021800000130000150</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</si>
  <si>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</si>
  <si>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</si>
  <si>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</si>
  <si>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</si>
  <si>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00010806000010000110</t>
  </si>
  <si>
    <t>00020225466000000150</t>
  </si>
  <si>
    <t>Субвенции бюджетам субъектов Российской Федерации на оплату жилищно-коммунальных услуг отдельным категориям граждан</t>
  </si>
  <si>
    <t>00020235345020000150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</si>
  <si>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</si>
  <si>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Субсидии бюджетам на развитие сети учреждений культурно-досугового типа</t>
  </si>
  <si>
    <t>00011601093010000140</t>
  </si>
  <si>
    <t>00021825243020000150</t>
  </si>
  <si>
    <t>00011302994040000130</t>
  </si>
  <si>
    <t>Межбюджетные трансферты, передаваемые бюджетам субъектов Российской Федерации на создание виртуальных концертных залов</t>
  </si>
  <si>
    <t>00020225256000000150</t>
  </si>
  <si>
    <t>00020245784000000150</t>
  </si>
  <si>
    <t>00011607040000000140</t>
  </si>
  <si>
    <t>00010302232010000110</t>
  </si>
  <si>
    <t>00020210000000000150</t>
  </si>
  <si>
    <t>00020235135020000150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</si>
  <si>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</si>
  <si>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Субсидии бюджетам субъектов Российской Федерации на создание системы поддержки фермеров и развитие сельской кооперации</t>
  </si>
  <si>
    <t>00020225766000000150</t>
  </si>
  <si>
    <t>00020705020100000150</t>
  </si>
  <si>
    <t>00011610122010000140</t>
  </si>
  <si>
    <t>БЕЗВОЗМЕЗДНЫЕ ПОСТУПЛЕНИЯ ОТ ДРУГИХ БЮДЖЕТОВ БЮДЖЕТНОЙ СИСТЕМЫ РОССИЙСКОЙ ФЕДЕРАЦИИ</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</si>
  <si>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</si>
  <si>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</si>
  <si>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00020225228000000150</t>
  </si>
  <si>
    <t>00020245298020000150</t>
  </si>
  <si>
    <t>Субсидии бюджетам на ликвидацию несанкционированных свалок в границах городов и наиболее опасных объектов накопленного вреда окружающей среде</t>
  </si>
  <si>
    <t>00010501022010000110</t>
  </si>
  <si>
    <t>00011302064040000130</t>
  </si>
  <si>
    <t>00020215001000000150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</si>
  <si>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</si>
  <si>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</si>
  <si>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00020225335020000150</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</si>
  <si>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</si>
  <si>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00010302140010000110</t>
  </si>
  <si>
    <t>Субсидии бюджетам на реконструкцию и капитальный ремонт региональных и муниципальных музеев</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</si>
  <si>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</si>
  <si>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</si>
  <si>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</si>
  <si>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Единый сельскохозяйственный налог (за налоговые периоды, истекшие до 1 января 2011 года)</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</si>
  <si>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</si>
  <si>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00020225453020000150</t>
  </si>
  <si>
    <t>00011101020020000120</t>
  </si>
  <si>
    <t>Платежи, взимаемые государственными и муниципальными органами (организациями) за выполнение определенных функций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</si>
  <si>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</si>
  <si>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00020245303020000150</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</si>
  <si>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</si>
  <si>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</si>
  <si>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Субсидии бюджетам субъектов Российской Федерации на обеспечение поддержки реализации общественных инициатив, направленных на развитие туристической инфраструктуры</t>
  </si>
  <si>
    <t>00011601133010000140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</si>
  <si>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</si>
  <si>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00010606000000000110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</si>
  <si>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</si>
  <si>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</si>
  <si>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00020225243020000150</t>
  </si>
  <si>
    <t>Плата за негативное воздействие на окружающую среду</t>
  </si>
  <si>
    <t>Доходы, поступающие в порядке возмещения расходов, понесенных в связи с эксплуатацией имущества сельских поселений</t>
  </si>
  <si>
    <t>00020225753020000150</t>
  </si>
  <si>
    <t>00020245454000000150</t>
  </si>
  <si>
    <t>Государственная пошлина за государственную регистрацию прав, ограничений (обременении) прав на недвижимое имущество и сделок с ним</t>
  </si>
  <si>
    <t>00020225436000000150</t>
  </si>
  <si>
    <t>00010000000000000000</t>
  </si>
  <si>
    <t>Безвозмездные поступления от негосударственных организаций в бюджеты субъектов Российской Федерации</t>
  </si>
  <si>
    <t>00021925385020000150</t>
  </si>
  <si>
    <t>00010302230010000110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</si>
  <si>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</si>
  <si>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00020227139020000150</t>
  </si>
  <si>
    <t>Платежи по искам о возмещении ущерба, а также платежи, уплачиваемые при добровольном возмещении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</si>
  <si>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</si>
  <si>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</si>
  <si>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</si>
  <si>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</si>
  <si>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00011107015050000120</t>
  </si>
  <si>
    <t>00010704000010000110</t>
  </si>
  <si>
    <t>00020229999130000150</t>
  </si>
  <si>
    <t>00011302995100000130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</si>
  <si>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</si>
  <si>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00021825576020000150</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</si>
  <si>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</si>
  <si>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</si>
  <si>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</si>
  <si>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</si>
  <si>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Земельный налог с физических лиц, обладающих земельным участком, расположенным в границах городских поселений</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</si>
  <si>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</si>
  <si>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</si>
  <si>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00011610061130000140</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</si>
  <si>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</si>
  <si>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</si>
  <si>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Межбюджетные трансферты, передаваемые бюджетам субъектов Российской Федерации на создание модельных муниципальных библиотек</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</si>
  <si>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</si>
  <si>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</si>
  <si>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Субсидии бюджетам на развитие транспортной инфраструктуры на сельских территориях</t>
  </si>
  <si>
    <t>НАЛОГИ НА ИМУЩЕСТВО</t>
  </si>
  <si>
    <t>00011610032100000140</t>
  </si>
  <si>
    <t>00020225497000000150</t>
  </si>
  <si>
    <t>Субсидии бюджетам субъектов Российской Федерации на создание и внедрение программы поддержки и продвижения событийных мероприятий</t>
  </si>
  <si>
    <t>00010606043130000110</t>
  </si>
  <si>
    <t>00011107012020000120</t>
  </si>
  <si>
    <t>00020225066020000150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</si>
  <si>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</si>
  <si>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00020225394020000150</t>
  </si>
  <si>
    <t>00020225576020000150</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</si>
  <si>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</si>
  <si>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00010102010010000110</t>
  </si>
  <si>
    <t>00010903021000000110</t>
  </si>
  <si>
    <t>Субсидии бюджетам на возмещение части затрат на уплату процентов по инвестиционным кредитам (займам) в агропромышленном комплексе</t>
  </si>
  <si>
    <t>00011607010020000140</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</si>
  <si>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</si>
  <si>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Предоставление негосударственными организациями грантов для получателей средств бюджетов городских округов</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</si>
  <si>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</si>
  <si>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00020245216020000150</t>
  </si>
  <si>
    <t>Прочие безвозмездные поступления в бюджеты городских поселений</t>
  </si>
  <si>
    <t>Субсидии бюджетам субъектов Российской Федерации на создание модельных муниципальных библиотек</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</si>
  <si>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</si>
  <si>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</si>
  <si>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Доходы от продажи нематериальных активов</t>
  </si>
  <si>
    <t>Платежи за добычу полезных ископаемых</t>
  </si>
  <si>
    <t>00020230024050000150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</si>
  <si>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</si>
  <si>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</si>
  <si>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00011610030100000140</t>
  </si>
  <si>
    <t>00010102100010000110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</si>
  <si>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</si>
  <si>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00021805010050000150</t>
  </si>
  <si>
    <t>00020245292020000150</t>
  </si>
  <si>
    <t>НАЛОГИ НА ПРИБЫЛЬ, ДОХОДЫ</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</si>
  <si>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</si>
  <si>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</si>
  <si>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00021805030130000150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</si>
  <si>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</si>
  <si>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</si>
  <si>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00020225106020000150</t>
  </si>
  <si>
    <t>Доходы бюджетов городских округов от возврата бюджетными учреждениями остатков субсидий прошлых лет</t>
  </si>
  <si>
    <t>00020225467000000150</t>
  </si>
  <si>
    <t>00010302261010000110</t>
  </si>
  <si>
    <t>00021925598020000150</t>
  </si>
  <si>
    <t>Налог на доходы физических лиц</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</si>
  <si>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</si>
  <si>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</si>
  <si>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</si>
  <si>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</si>
  <si>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</si>
  <si>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00020245424020000150</t>
  </si>
  <si>
    <t>00021925304050000150</t>
  </si>
  <si>
    <t>00020225500000000150</t>
  </si>
  <si>
    <t>00011200000000000000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</si>
  <si>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</si>
  <si>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Субсидии бюджетам бюджетной системы Российской Федерации (межбюджетные субсидии)</t>
  </si>
  <si>
    <t>00010101010000000110</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</si>
  <si>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</si>
  <si>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</si>
  <si>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00020240014000000150</t>
  </si>
  <si>
    <t>00020705000130000150</t>
  </si>
  <si>
    <t>00010504000020000110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</si>
  <si>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</si>
  <si>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НАЛОГИ, СБОРЫ И РЕГУЛЯРНЫЕ ПЛАТЕЖИ ЗА ПОЛЬЗОВАНИЕ ПРИРОДНЫМИ РЕСУРСАМИ</t>
  </si>
  <si>
    <t>00011402053100000440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</si>
  <si>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</si>
  <si>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</si>
  <si>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00011701020020000180</t>
  </si>
  <si>
    <t>00010900000000000000</t>
  </si>
  <si>
    <t>Возврат остатков иных межбюджетных трансфертов на осуществление медицинской деятельности, связанной с донорством органов человека в целях трансплантации (пересадки), из бюджетов субъектов Российской Федерации</t>
  </si>
  <si>
    <t>Сборы за участие в конкурсе (аукционе) на право пользования участками недр</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</si>
  <si>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</si>
  <si>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00021925086020000150</t>
  </si>
  <si>
    <t>00021802020020000150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</si>
  <si>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</si>
  <si>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00010807020010000110</t>
  </si>
  <si>
    <t>00011610021020000140</t>
  </si>
  <si>
    <t>Возврат остатков субсидий на обеспечение комплексного развития сельских территорий из бюджетов муниципальных районов</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</si>
  <si>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</si>
  <si>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Прочие безвозмездные поступления в бюджеты муниципальных районов</t>
  </si>
  <si>
    <t>00021871020020000150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</si>
  <si>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</si>
  <si>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00020225404020000150</t>
  </si>
  <si>
    <t>00011601070010000140</t>
  </si>
  <si>
    <t>00020245433000000150</t>
  </si>
  <si>
    <t>00011406024040000430</t>
  </si>
  <si>
    <t>00020215549020000150</t>
  </si>
  <si>
    <t>00011610100040000140</t>
  </si>
  <si>
    <t>00020225522020000150</t>
  </si>
  <si>
    <t>00011404050100000420</t>
  </si>
  <si>
    <t>00011402052130000440</t>
  </si>
  <si>
    <t>00010503000010000110</t>
  </si>
  <si>
    <t>00010807110010000110</t>
  </si>
  <si>
    <t>00020225480020000150</t>
  </si>
  <si>
    <t>Субсидии бюджетам на поддержку отрасли культуры</t>
  </si>
  <si>
    <t>00020225163000000150</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</si>
  <si>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</si>
  <si>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00020245468000000150</t>
  </si>
  <si>
    <t>00021860010130000150</t>
  </si>
  <si>
    <t>00011302000000000130</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</si>
  <si>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</si>
  <si>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</si>
  <si>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Субсидии бюджетам на реализацию мероприятий по стимулированию программ развития жилищного строительства субъектов Российской Федерации</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</si>
  <si>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проектов модернизации первичного звена здравоохранения, из бюджетов субъектов Российской Федерации</t>
  </si>
  <si>
    <t>00020225229020000150</t>
  </si>
  <si>
    <t>00020249999040000150</t>
  </si>
  <si>
    <t>Доходы бюджетов муниципальных районов от возврата иными организациями остатков субсидий прошлых лет</t>
  </si>
  <si>
    <t>Возврат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субъектов Российской Федерации</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</si>
  <si>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</si>
  <si>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</si>
  <si>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</si>
  <si>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00011611050010000140</t>
  </si>
  <si>
    <t>00011502050050000140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</si>
  <si>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</si>
  <si>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</si>
  <si>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</si>
  <si>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</si>
  <si>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00010803010010000110</t>
  </si>
  <si>
    <t>00021825527020000150</t>
  </si>
  <si>
    <t>Прочие безвозмездные поступления в бюджеты городских округов</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</si>
  <si>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</si>
  <si>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00020225402020000150</t>
  </si>
  <si>
    <t>00020405020100000150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</si>
  <si>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</si>
  <si>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Налог на прибыль организаций, уплачиваемый международными холдинговыми компаниями, зачисляемый в бюджеты субъектов Российской Федерации</t>
  </si>
  <si>
    <t>Государственная пошлина за государственную регистрацию политических партий и региональных отделений политических партий</t>
  </si>
  <si>
    <t>00011611000010000140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</si>
  <si>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</si>
  <si>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</si>
  <si>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</si>
  <si>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</si>
  <si>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</si>
  <si>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00011402050130000440</t>
  </si>
  <si>
    <t>00020215009020000150</t>
  </si>
  <si>
    <t>00011402023020000410</t>
  </si>
  <si>
    <t>00011601200010000140</t>
  </si>
  <si>
    <t>Доходы бюджетов субъектов Российской Федерации от возврата организациями остатков субсидий прошлых лет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</si>
  <si>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</si>
  <si>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00011301995050000130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</si>
  <si>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</si>
  <si>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00011109044040000120</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</si>
  <si>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</si>
  <si>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</si>
  <si>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</si>
  <si>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</si>
  <si>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</si>
  <si>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00011701040040000180</t>
  </si>
  <si>
    <t>00011406025100000430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</si>
  <si>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</si>
  <si>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</si>
  <si>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00021945303050000150</t>
  </si>
  <si>
    <t>00020230000000000150</t>
  </si>
  <si>
    <t>Прочие местные налоги и сборы, мобилизуемые на территориях муниципальных районов</t>
  </si>
  <si>
    <t>00020245766000000150</t>
  </si>
  <si>
    <t>00010904053130000110</t>
  </si>
  <si>
    <t>00020245363020000150</t>
  </si>
  <si>
    <t>Невыясненные поступления, зачисляемые в бюджеты муниципальных районов</t>
  </si>
  <si>
    <t>00020225527020000150</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</si>
  <si>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</si>
  <si>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</si>
  <si>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</si>
  <si>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бюджета Фонда пенсионного и социального страхования Российской Федерации</t>
  </si>
  <si>
    <t>00021935460020000150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</si>
  <si>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</si>
  <si>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</si>
  <si>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</si>
  <si>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Инициативные платежи, зачисляемые в бюджеты городских поселений</t>
  </si>
  <si>
    <t>00011610000000000140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</si>
  <si>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</si>
  <si>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</si>
  <si>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</si>
  <si>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</si>
  <si>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00021935250020000150</t>
  </si>
  <si>
    <t>Иные межбюджетные трансферты</t>
  </si>
  <si>
    <t>00020245453020000150</t>
  </si>
  <si>
    <t>00011301992020000130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</si>
  <si>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</si>
  <si>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00010302240010000110</t>
  </si>
  <si>
    <t>00011105034040000120</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</si>
  <si>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</si>
  <si>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00011601073010000140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</si>
  <si>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</si>
  <si>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Субсидии бюджетам субъектов Российской Федерации на реализацию программ формирования современной городской среды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</si>
  <si>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</si>
  <si>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</si>
  <si>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00010807141010000110</t>
  </si>
  <si>
    <t>00011701050050000180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</si>
  <si>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</si>
  <si>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Дотации бюджетам бюджетной системы Российской Федерации</t>
  </si>
  <si>
    <t>00011201042010000120</t>
  </si>
  <si>
    <t>00010502000020000110</t>
  </si>
  <si>
    <t>00020229999000000150</t>
  </si>
  <si>
    <t>00010704010010000110</t>
  </si>
  <si>
    <t>00021925750020000150</t>
  </si>
  <si>
    <t>00011109045100000120</t>
  </si>
  <si>
    <t>Дотации бюджетам на поддержку мер по обеспечению сбалансированности бюджетов</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</si>
  <si>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</si>
  <si>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</si>
  <si>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</si>
  <si>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</si>
  <si>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</si>
  <si>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</si>
  <si>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</si>
  <si>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</si>
  <si>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</si>
  <si>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Земельный налог</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</si>
  <si>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</si>
  <si>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00020225251020000150</t>
  </si>
  <si>
    <t>00011406040000000430</t>
  </si>
  <si>
    <t>00011715020040000150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</si>
  <si>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</si>
  <si>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Возврат остатков субсидий на строительство и реконструкцию (модернизацию) объектов питьевого водоснабжения из бюджетов субъектов Российской Федерации</t>
  </si>
  <si>
    <t>00020245368020000150</t>
  </si>
  <si>
    <t>00021925065020000150</t>
  </si>
  <si>
    <t>Доходы бюджетов городских поселений от возврата иными организациями остатков субсидий прошлых лет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</si>
  <si>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</si>
  <si>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</si>
  <si>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</si>
  <si>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Субсидии бюджетам субъектов Российской Федерации на развитие паллиативной медицинской помощи</t>
  </si>
  <si>
    <t>Предоставление негосударственными организациями грантов для получателей средств бюджетов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</si>
  <si>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</si>
  <si>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</si>
  <si>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00021925576050000150</t>
  </si>
  <si>
    <t>Субсидии бюджетам на оснащение объектов спортивной инфраструктуры спортивно-технологическим оборудованием</t>
  </si>
  <si>
    <t>00011402043040000410</t>
  </si>
  <si>
    <t>Доходы от продажи квартир, находящихся в собственности сельских поселений</t>
  </si>
  <si>
    <t>00021925365020000150</t>
  </si>
  <si>
    <t>00010302210010000110</t>
  </si>
  <si>
    <t>00020225013020000150</t>
  </si>
  <si>
    <t>Дотации бюджетам на частичную компенсацию дополнительных расходов на повышение оплаты труда работников бюджетной сферы и иные цели</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</si>
  <si>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</si>
  <si>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</si>
  <si>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00011201040010000120</t>
  </si>
  <si>
    <t>00020225341020000150</t>
  </si>
  <si>
    <t>00020235176020000150</t>
  </si>
  <si>
    <t>00021925304040000150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</si>
  <si>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</si>
  <si>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00011105035100000120</t>
  </si>
  <si>
    <t>00020225586020000150</t>
  </si>
  <si>
    <t>00010903021050000110</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</si>
  <si>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</si>
  <si>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00011107015130000120</t>
  </si>
  <si>
    <t>Налог на игорный бизнес</t>
  </si>
  <si>
    <t>00011204000000000120</t>
  </si>
  <si>
    <t>00020225558020000150</t>
  </si>
  <si>
    <t>Прочие неналоговые доходы бюджетов сельских поселений</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</si>
  <si>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</si>
  <si>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с продаж</t>
  </si>
  <si>
    <t>Доходы от компенсации затрат государства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</si>
  <si>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</si>
  <si>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00020404010040000150</t>
  </si>
  <si>
    <t>Субсидии бюджетам на реализацию региональных проектов модернизации первичного звена здравоохранения</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</si>
  <si>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</si>
  <si>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00020225177000000150</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</si>
  <si>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</si>
  <si>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</si>
  <si>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</si>
  <si>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Плата за сбросы загрязняющих веществ в водные объекты</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</si>
  <si>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</si>
  <si>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</si>
  <si>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Возмещение ущерба при возникновении страховых случаев, когда выгодоприобретателями выступают получатели средств бюджета сельского поселения</t>
  </si>
  <si>
    <t>00020225466020000150</t>
  </si>
  <si>
    <t>00020805000100000150</t>
  </si>
  <si>
    <t>00011402053050000410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</si>
  <si>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</si>
  <si>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</si>
  <si>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</si>
  <si>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</si>
  <si>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00010600000000000000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</si>
  <si>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</si>
  <si>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</si>
  <si>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00020225256020000150</t>
  </si>
  <si>
    <t>00020245784020000150</t>
  </si>
  <si>
    <t>00020225584020000150</t>
  </si>
  <si>
    <t>00011406013050000430</t>
  </si>
  <si>
    <t>Безвозмездные поступления от негосударственных организаций в бюджеты городских поселений</t>
  </si>
  <si>
    <t>00010807172010000110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</si>
  <si>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</si>
  <si>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00020235240000000150</t>
  </si>
  <si>
    <t>00021800000000000000</t>
  </si>
  <si>
    <t>00020240014050000150</t>
  </si>
  <si>
    <t>Субвенции бюджетам на осуществление мер пожарной безопасности и тушение лесных пожаров</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</si>
  <si>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</si>
  <si>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00021945303020000150</t>
  </si>
  <si>
    <t>Межбюджетные трансферты, передаваемые бюджетам на создание виртуальных концертных залов</t>
  </si>
  <si>
    <t>00011609040130000140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</si>
  <si>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</si>
  <si>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</si>
  <si>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</si>
  <si>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</si>
  <si>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00020225385000000150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</si>
  <si>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</si>
  <si>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00010904053100000110</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</si>
  <si>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</si>
  <si>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</si>
  <si>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</si>
  <si>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00011700000000000000</t>
  </si>
  <si>
    <t>00010807080010000110</t>
  </si>
  <si>
    <t>Прочие межбюджетные трансферты, передаваемые бюджетам городских округов</t>
  </si>
  <si>
    <t>00021927139020000150</t>
  </si>
  <si>
    <t>00010101016020000110</t>
  </si>
  <si>
    <t>00020225517000000150</t>
  </si>
  <si>
    <t>00021852900020000150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</si>
  <si>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</si>
  <si>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</si>
  <si>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</si>
  <si>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осуществление отдельных полномочий в области лесных отношений</t>
  </si>
  <si>
    <t>00021960010100000150</t>
  </si>
  <si>
    <t>00011607090040000140</t>
  </si>
  <si>
    <t>Доходы от реализации имущества, находящегося в оперативном управлении учреждений, находящихся в ведении органов управления городских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</si>
  <si>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</si>
  <si>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</si>
  <si>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</si>
  <si>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00010807170010000110</t>
  </si>
  <si>
    <t>00010302241010000110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</si>
  <si>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</si>
  <si>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</si>
  <si>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образований</t>
  </si>
  <si>
    <t>00011302060000000130</t>
  </si>
  <si>
    <t>00020225372020000150</t>
  </si>
  <si>
    <t>Субсидии бюджетам субъектов Российской Федерации на реконструкцию и капитальный ремонт региональных и муниципальных музеев</t>
  </si>
  <si>
    <t>Возврат остатков субсидий на создание системы долговременного ухода за гражданами пожилого возраста и инвалидами из бюджетов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</si>
  <si>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</si>
  <si>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</si>
  <si>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БЕЗВОЗМЕЗДНЫЕ ПОСТУПЛЕНИЯ ОТ НЕГОСУДАРСТВЕННЫХ ОРГАНИЗАЦИЙ</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</si>
  <si>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</si>
  <si>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00011105300000000120</t>
  </si>
  <si>
    <t>00011105025050000120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</si>
  <si>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</si>
  <si>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00010503010010000110</t>
  </si>
  <si>
    <t>00010807120010000110</t>
  </si>
  <si>
    <t>Субсидии бюджетам субъектов Российской Федерации на техническое оснащение региональных и муниципальных музеев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</si>
  <si>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</si>
  <si>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Прочие субсидии бюджетам сельских поселений</t>
  </si>
  <si>
    <t>Субсидии бюджетам на оснащение региональных и муниципальных театров</t>
  </si>
  <si>
    <t>00020225462020000150</t>
  </si>
  <si>
    <t>00010101120010000110</t>
  </si>
  <si>
    <t>00011611060010000140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</si>
  <si>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</si>
  <si>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Платежи, взимаемые органами местного самоуправления (организациями) городских поселений за выполнение определенных функций</t>
  </si>
  <si>
    <t>00011601142010000140</t>
  </si>
  <si>
    <t>00020235129020000150</t>
  </si>
  <si>
    <t>00020225580020000150</t>
  </si>
  <si>
    <t>00011105072020000120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</si>
  <si>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</si>
  <si>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</si>
  <si>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00021925394020000150</t>
  </si>
  <si>
    <t>00020225412020000150</t>
  </si>
  <si>
    <t>00021802000020000150</t>
  </si>
  <si>
    <t>Плата за использование лесов, расположенных на землях лесного фонда</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</si>
  <si>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</si>
  <si>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00020225497020000150</t>
  </si>
  <si>
    <t>00020225591000000150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</si>
  <si>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</si>
  <si>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00010807000010000110</t>
  </si>
  <si>
    <t>НАЛОГИ НА СОВОКУПНЫЙ ДОХОД</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</si>
  <si>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</si>
  <si>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00020235429020000150</t>
  </si>
  <si>
    <t>00010807510010000110</t>
  </si>
  <si>
    <t>ЗАДОЛЖЕННОСТЬ И ПЕРЕРАСЧЕТЫ ПО ОТМЕНЕННЫМ НАЛОГАМ, СБОРАМ И ИНЫМ ОБЯЗАТЕЛЬНЫМ ПЛАТЕЖАМ</t>
  </si>
  <si>
    <t>00020225202020000150</t>
  </si>
  <si>
    <t>Платежи, взимаемые органами местного самоуправления (организациями) муниципальных районов за выполнение определенных функций</t>
  </si>
  <si>
    <t>00011601050010000140</t>
  </si>
  <si>
    <t>Прочие неналоговые доходы бюджетов городских поселений</t>
  </si>
  <si>
    <t>Поступления от денежных пожертвований, предоставляемых физическими лицами получателям средств бюджетов муниципальных районов</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</si>
  <si>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</si>
  <si>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</si>
  <si>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</si>
  <si>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</si>
  <si>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00011602020020000140</t>
  </si>
  <si>
    <t>00010807300010000110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</si>
  <si>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</si>
  <si>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</si>
  <si>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00020225171000000150</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</si>
  <si>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</si>
  <si>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</si>
  <si>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00020225502020000150</t>
  </si>
  <si>
    <t>00011607010040000140</t>
  </si>
  <si>
    <t>00010904030010000110</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</si>
  <si>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</si>
  <si>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00011105322020000120</t>
  </si>
  <si>
    <t>00020249001000000150</t>
  </si>
  <si>
    <t>00020225513000000150</t>
  </si>
  <si>
    <t>00020225598000000150</t>
  </si>
  <si>
    <t>00020227111020000150</t>
  </si>
  <si>
    <t>Платежи, уплачиваемые в целях возмещения вреда, причиняемого автомобильным дорогам</t>
  </si>
  <si>
    <t>00011202000000000120</t>
  </si>
  <si>
    <t>00085000000000000000</t>
  </si>
  <si>
    <t>Возврат остатков субвенций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из бюджетов субъектов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</si>
  <si>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</si>
  <si>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00011601140010000140</t>
  </si>
  <si>
    <t>00020235127020000150</t>
  </si>
  <si>
    <t>Возврат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</si>
  <si>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</si>
  <si>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00011610060000000140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</si>
  <si>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</si>
  <si>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</si>
  <si>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</si>
  <si>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</si>
  <si>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</si>
  <si>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Субсидии бюджетам субъектов Российской Федерации на государственную поддержку организаций, входящих в систему спортивной подготовки</t>
  </si>
  <si>
    <t>00020300000000000000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</si>
  <si>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</si>
  <si>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</si>
  <si>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</si>
  <si>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</si>
  <si>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Налог на прибыль организаций, зачислявшийся до 1 января 2005 года в местные бюджеты, мобилизуемый на территориях муниципальных районов</t>
  </si>
  <si>
    <t>00020405000100000150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</si>
  <si>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</si>
  <si>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</si>
  <si>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00021925014020000150</t>
  </si>
  <si>
    <t>00020302080020000150</t>
  </si>
  <si>
    <t>Субсидии бюджетам на реализацию мероприятий по обеспечению жильем молодых семей</t>
  </si>
  <si>
    <t>00011607090130000140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</si>
  <si>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</si>
  <si>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</si>
  <si>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00021925259020000150</t>
  </si>
  <si>
    <t>00020225500020000150</t>
  </si>
  <si>
    <t>Доходы бюджетов субъектов Российской Федерации от возврата остатков субсидий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из бюджетов муниципальных образований</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</si>
  <si>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</si>
  <si>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</si>
  <si>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</si>
  <si>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Субсидии бюджетам субъектов Российской Федерации на развитие транспортной инфраструктуры на сельских территориях</t>
  </si>
  <si>
    <t>Доходы бюджетов субъектов Российской Федерации от возврата иными организациями остатков субсидий прошлых лет</t>
  </si>
  <si>
    <t>00010701020010000110</t>
  </si>
  <si>
    <t>ПРОЧИЕ НЕНАЛОГОВЫЕ ДОХОДЫ</t>
  </si>
  <si>
    <t>00011601083010000140</t>
  </si>
  <si>
    <t>00011105013130000120</t>
  </si>
  <si>
    <t>00010903082020000110</t>
  </si>
  <si>
    <t>00021833144020000150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</si>
  <si>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</si>
  <si>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Налог, взимаемый в связи с применением патентной системы налогообложения</t>
  </si>
  <si>
    <t>00011610100000000140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</si>
  <si>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</si>
  <si>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00021945122020000150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</si>
  <si>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</si>
  <si>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00011609040100000140</t>
  </si>
  <si>
    <t>00011607030000000140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</si>
  <si>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</si>
  <si>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Инициативные платежи, зачисляемые в бюджеты городских округов</t>
  </si>
  <si>
    <t>00011202010010000120</t>
  </si>
  <si>
    <t>00010501000000000110</t>
  </si>
  <si>
    <t>Плата за размещение отходов производства и потребления</t>
  </si>
  <si>
    <t>Субсидии бюджетам на модернизацию театров юного зрителя и театров кукол</t>
  </si>
  <si>
    <t>00011105313130000120</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</si>
  <si>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</si>
  <si>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</si>
  <si>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00020249999000000150</t>
  </si>
  <si>
    <t>Доходы бюджетов муниципальных районов от возврата бюджетными учреждениями остатков субсидий прошлых лет</t>
  </si>
  <si>
    <t>Доходы бюджетов субъектов Российской Федерации от возврата остатков субсидий на строительство и реконструкцию (модернизацию) объектов питьевого водоснабжения из бюджетов муниципальных образований</t>
  </si>
  <si>
    <t>00011601173010000140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</si>
  <si>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</si>
  <si>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</si>
  <si>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</si>
  <si>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</si>
  <si>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</si>
  <si>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</si>
  <si>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Прочие неналоговые доходы в части невыясненных поступлений, по которым не осуществлен возврат (уточнение) не позднее трех лет со дня их зачисления на единый счет соответствующего бюджета бюджетной системы Российской Федерации</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</si>
  <si>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</si>
  <si>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</si>
  <si>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</si>
  <si>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00020245433020000150</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</si>
  <si>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</si>
  <si>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</si>
  <si>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</si>
  <si>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бюджетам на обеспечение комплексного развития сельских территорий</t>
  </si>
  <si>
    <t>00010302220010000110</t>
  </si>
  <si>
    <t>Межбюджетные трансферты, передаваемые бюджетам на создание модельных муниципальных библиотек</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</si>
  <si>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</si>
  <si>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Предоставление негосударственными организациями грантов для получателей средств бюджетов городских поселений</t>
  </si>
  <si>
    <t>00020235134000000150</t>
  </si>
  <si>
    <t>00020302000020000150</t>
  </si>
  <si>
    <t>00020245468020000150</t>
  </si>
  <si>
    <t>00010302010010000110</t>
  </si>
  <si>
    <t>00010501010010000110</t>
  </si>
  <si>
    <t>00011607010130000140</t>
  </si>
  <si>
    <t>Налог на профессиональный доход</t>
  </si>
  <si>
    <t>Налог на прибыль организаций, зачислявшийся до 1 января 2005 года в местные бюджеты, мобилизуемый на территориях городских округов</t>
  </si>
  <si>
    <t>00011701050130000180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</si>
  <si>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</si>
  <si>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</si>
  <si>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00020225292000000150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</si>
  <si>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</si>
  <si>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Налог с владельцев транспортных средств и налог на приобретение автотранспортных средств</t>
  </si>
  <si>
    <t>Возврат остатков субсидий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</si>
  <si>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00021945179040000150</t>
  </si>
  <si>
    <t>00010302100010000110</t>
  </si>
  <si>
    <t>00011610031050000140</t>
  </si>
  <si>
    <t>00020225358020000150</t>
  </si>
  <si>
    <t>Субсидии бюджетам субъектов Российской Федерации на поддержку отрасли культуры</t>
  </si>
  <si>
    <t>00011601121010000140</t>
  </si>
  <si>
    <t>Акцизы на этиловый спирт из пищевого или непищевого сырья, в том числе денатурированный этиловый спирт, спирт-сырец, винный спирт, виноградный спирт, дистилляты винный, виноградный, плодовый, коньячный, кальвадосный, висковый, производимый на территории Российской Федерации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</si>
  <si>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</si>
  <si>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</si>
  <si>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</si>
  <si>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00011406020000000430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</si>
  <si>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</si>
  <si>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00021800000020000150</t>
  </si>
  <si>
    <t>00010805000010000110</t>
  </si>
  <si>
    <t>00020225242000000150</t>
  </si>
  <si>
    <t>00020225424000000150</t>
  </si>
  <si>
    <t>ПРОЧИЕ БЕЗВОЗМЕЗДНЫЕ ПОСТУПЛЕНИЯ</t>
  </si>
  <si>
    <t>00021925555020000150</t>
  </si>
  <si>
    <t>Субсидии бюджетам субъектов Российской Федерации на реализацию мероприятий по обеспечению жильем молодых семей</t>
  </si>
  <si>
    <t>00020225021020000150</t>
  </si>
  <si>
    <t>00020225752000000150</t>
  </si>
  <si>
    <t>Возврат остатков субсидий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из бюджетов субъектов Российской Федерации</t>
  </si>
  <si>
    <t>Доходы бюджетов субъектов Российской Федерации от возврата бюджетными учреждениями остатков субсидий прошлых лет</t>
  </si>
  <si>
    <t>00021945363020000150</t>
  </si>
  <si>
    <t>00011301994040000130</t>
  </si>
  <si>
    <t>00021925163020000150</t>
  </si>
  <si>
    <t>00010102050010000110</t>
  </si>
  <si>
    <t>Возврат остатков единой субвенции из бюджетов субъектов Российской Федерации</t>
  </si>
  <si>
    <t>00010606033130000110</t>
  </si>
  <si>
    <t>00011400000000000000</t>
  </si>
  <si>
    <t>Возмещение ущерба при возникновении страховых случаев, когда выгодоприобретателями выступают получатели средств бюджета городского поселения</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</si>
  <si>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</si>
  <si>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от сдачи в аренду имущества, составляющего казну муниципальных районов (за исключением земельных участков)</t>
  </si>
  <si>
    <t>00020235250000000150</t>
  </si>
  <si>
    <t>00020235432000000150</t>
  </si>
  <si>
    <t>00020225332000000150</t>
  </si>
  <si>
    <t>00020705000050000150</t>
  </si>
  <si>
    <t>Прочие неналоговые доходы бюджетов муниципальных районов</t>
  </si>
  <si>
    <t>Субсидии бюджетам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</si>
  <si>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на строительство и реконструкцию (модернизацию) объектов питьевого водоснабжения</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</si>
  <si>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</si>
  <si>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00010907032040000110</t>
  </si>
  <si>
    <t>00010102140010000110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</si>
  <si>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</si>
  <si>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</si>
  <si>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</si>
  <si>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00010903023010000110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</si>
  <si>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</si>
  <si>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</si>
  <si>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00010601030130000110</t>
  </si>
  <si>
    <t>00011610051010000140</t>
  </si>
  <si>
    <t>Земельный налог с физических лиц, обладающих земельным участком, расположенным в границах городских округов</t>
  </si>
  <si>
    <t>00020225750000000150</t>
  </si>
  <si>
    <t>00021804030040000150</t>
  </si>
  <si>
    <t>00011406042020000430</t>
  </si>
  <si>
    <t>00011715030130000150</t>
  </si>
  <si>
    <t>00021805000050000150</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</si>
  <si>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</si>
  <si>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</si>
  <si>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</si>
  <si>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</si>
  <si>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</si>
  <si>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</si>
  <si>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</si>
  <si>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</si>
  <si>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</si>
  <si>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</si>
  <si>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00020225330000000150</t>
  </si>
  <si>
    <t>Возврат остатков субсидий на стимулирование увеличения производства картофеля и овощей из бюджетов субъектов Российской Федерации</t>
  </si>
  <si>
    <t>00011402040040000440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</si>
  <si>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</si>
  <si>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</si>
  <si>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</si>
  <si>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00020704000040000150</t>
  </si>
  <si>
    <t>00011402052050000440</t>
  </si>
  <si>
    <t>00020229999020000150</t>
  </si>
  <si>
    <t>00011102100000000120</t>
  </si>
  <si>
    <t>00020405099100000150</t>
  </si>
  <si>
    <t>00011301995100000130</t>
  </si>
  <si>
    <t>00010906020020000110</t>
  </si>
  <si>
    <t>00010101000000000110</t>
  </si>
  <si>
    <t>Государственная пошлина за выдачу и обмен паспорта гражданина Российской Федерации</t>
  </si>
  <si>
    <t>Доходы от продажи нематериальных активов, находящихся в собственности сельских поселений</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</si>
  <si>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</si>
  <si>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Субвенции бюджетам на увеличение площади лесовосстановления</t>
  </si>
  <si>
    <t>Субсидии бюджетам на государственную поддержку аккредитации ветеринарных лабораторий в национальной системе аккредитации</t>
  </si>
  <si>
    <t>00011402023020000440</t>
  </si>
  <si>
    <t>00020225365000000150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</si>
  <si>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</si>
  <si>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</si>
  <si>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</si>
  <si>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на создание виртуальных концертных залов</t>
  </si>
  <si>
    <t>00020225599020000150</t>
  </si>
  <si>
    <t>Налог, взимаемый в связи с применением патентной системы налогообложения, зачисляемый в бюджеты муниципальных районов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</si>
  <si>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</si>
  <si>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</si>
  <si>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00011610062050000140</t>
  </si>
  <si>
    <t>00011601152010000140</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</si>
  <si>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</si>
  <si>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Доходы бюджетов субъектов Российской Федерации от возврата остатков субсидий на обеспечение комплексного развития сельских территорий из бюджетов муниципальных образований</t>
  </si>
  <si>
    <t>00011105030000000120</t>
  </si>
  <si>
    <t>Возврат остатков иных межбюджетных трансфертов 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 из бюджетов субъектов Российской Федерации</t>
  </si>
  <si>
    <t>Субсидии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</si>
  <si>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Доходы, поступающие в порядке возмещения расходов, понесенных в связи с эксплуатацией имущества</t>
  </si>
  <si>
    <t>00020225179020000150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</si>
  <si>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</si>
  <si>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</si>
  <si>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</si>
  <si>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00021925586020000150</t>
  </si>
  <si>
    <t>Прочие доходы от оказания платных услуг (работ) получателями средств бюджетов городских округов</t>
  </si>
  <si>
    <t>00010605000020000110</t>
  </si>
  <si>
    <t>00011402050050000440</t>
  </si>
  <si>
    <t>00011105075130000120</t>
  </si>
  <si>
    <t>Возврат остатков субсидий на реализацию мероприятий по модернизации школьных систем образования из бюджетов субъектов Российской Федерации</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</si>
  <si>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</si>
  <si>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</si>
  <si>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Платежи за добычу общераспространенных полезных ископаемых</t>
  </si>
  <si>
    <t>Государственная пошлина за государственную регистрацию прав, ограничений (обременений) прав на недвижимое имущество и сделок с ним</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</si>
  <si>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</si>
  <si>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00020225597020000150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</si>
  <si>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</si>
  <si>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</si>
  <si>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Субсидии бюджетам на софинансирование закупки и монтажа оборудования для создания "умных" спортивных площадок</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</si>
  <si>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</si>
  <si>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</si>
  <si>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00021925508020000150</t>
  </si>
  <si>
    <t>00011302065050000130</t>
  </si>
  <si>
    <t>00010904000000000110</t>
  </si>
  <si>
    <t>00020227121020000150</t>
  </si>
  <si>
    <t>Возврат остатков иных межбюджетных трансфертов в целях софинансирования расходных обязательств субъектов Российской Федерации, возникающих при предоставлении субсидий отдельным категориям граждан на покупку и установку газоиспользующего оборудования и проведение работ внутри границ их земельных участков в рамках реализации мероприятий по осуществлению подключения (технологического присоединения) газоиспользующего оборудования и объектов капитального строительства к газораспределительным сетям при догазификации, за счет средств резервного фонда Правительства Российской Федерации из бюджетов субъектов Российской Федерации</t>
  </si>
  <si>
    <t>00020225302020000150</t>
  </si>
  <si>
    <t>00011601150010000140</t>
  </si>
  <si>
    <t>00011601332010000140</t>
  </si>
  <si>
    <t>Доходы бюджетов муниципальных районов от возврата организациями остатков субсидий прошлых лет</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</si>
  <si>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</si>
  <si>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</si>
  <si>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</si>
  <si>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</si>
  <si>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00020225177020000150</t>
  </si>
  <si>
    <t>00020225453000000150</t>
  </si>
  <si>
    <t>ДОХОДЫ ОТ ИСПОЛЬЗОВАНИЯ ИМУЩЕСТВА, НАХОДЯЩЕГОСЯ В ГОСУДАРСТВЕННОЙ И МУНИЦИПАЛЬНОЙ СОБСТВЕННОСТИ</t>
  </si>
  <si>
    <t>00020245303000000150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</si>
  <si>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</si>
  <si>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</si>
  <si>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</si>
  <si>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</si>
  <si>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00020225243000000150</t>
  </si>
  <si>
    <t>00010803000010000110</t>
  </si>
  <si>
    <t>Доходы от сдачи в аренду имущества, составляющего государственную (муниципальную) казну (за исключением земельных участков)</t>
  </si>
  <si>
    <t>00011302992020000130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</si>
  <si>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</si>
  <si>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00010604012020000110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</si>
  <si>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</si>
  <si>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Земельный налог с организаций</t>
  </si>
  <si>
    <t>00011601157010000140</t>
  </si>
  <si>
    <t>00011607090000000140</t>
  </si>
  <si>
    <t>00011406012040000430</t>
  </si>
  <si>
    <t>Субсидии бюджетам субъектов Российской Федерации на оснащение региональных и муниципальных театров</t>
  </si>
  <si>
    <t>00010606033100000110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</si>
  <si>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</si>
  <si>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</si>
  <si>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00020227139000000150</t>
  </si>
  <si>
    <t>00020240000000000150</t>
  </si>
  <si>
    <t>Безвозмездные поступления от негосударственных организаций в бюджеты муниципальных районов</t>
  </si>
  <si>
    <t>Субсидии бюджетам субъектов Российской Федерации на создание системы долговременного ухода за гражданами пожилого возраста и инвалидами</t>
  </si>
  <si>
    <t>00011302062020000130</t>
  </si>
  <si>
    <t>00010701030010000110</t>
  </si>
  <si>
    <t>00011610100050000140</t>
  </si>
  <si>
    <t>Дотации бюджетам субъектов Российской Федерации на выравнивание бюджетной обеспеченности</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</si>
  <si>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t>
  </si>
  <si>
    <t>00011716000000000180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</si>
  <si>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</si>
  <si>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00011406312040000430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</si>
  <si>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</si>
  <si>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</si>
  <si>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00020225385020000150</t>
  </si>
  <si>
    <t>00020235082040000150</t>
  </si>
  <si>
    <t>00021925114020000150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</si>
  <si>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</si>
  <si>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00010302190010000110</t>
  </si>
  <si>
    <t>00011705050050000180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</si>
  <si>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</si>
  <si>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Межбюджетные трансферты, передаваемые бюджетам субъектов Российской Федерации на реализацию мероприятий по развитию зарядной инфраструктуры для электромобилей</t>
  </si>
  <si>
    <t>ГОСУДАРСТВЕННАЯ ПОШЛИНА</t>
  </si>
  <si>
    <t>00020225517020000150</t>
  </si>
  <si>
    <t>00020235118000000150</t>
  </si>
  <si>
    <t>00011601183010000140</t>
  </si>
  <si>
    <t>00021935290020000150</t>
  </si>
  <si>
    <t>00011103050050000120</t>
  </si>
  <si>
    <t>Субсидии бюджетам на развитие сельского туризма</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</si>
  <si>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городских округов</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</si>
  <si>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</si>
  <si>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</si>
  <si>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Субсидии бюджетам на оснащение региональных и муниципальных театров, находящихся в городах с численностью населения более 300 тысяч человек</t>
  </si>
  <si>
    <t>Безвозмездные поступления от негосударственных организаций в бюджеты сельских поселений</t>
  </si>
  <si>
    <t>00011715030100000150</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</si>
  <si>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</si>
  <si>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</si>
  <si>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Возврат остатков субсидий на сокращение доли загрязненных сточных вод из бюджетов субъектов Российской Федерации</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</si>
  <si>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</si>
  <si>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</si>
  <si>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</si>
  <si>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</si>
  <si>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00011402053100000410</t>
  </si>
  <si>
    <t>Плата за предоставление сведений из Единого государственного реестра недвижимости</t>
  </si>
  <si>
    <t>00011105024040000120</t>
  </si>
  <si>
    <t>00020225394000000150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</si>
  <si>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</si>
  <si>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</si>
  <si>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00010904020020000110</t>
  </si>
  <si>
    <t>00021935129020000150</t>
  </si>
  <si>
    <t>00021860010020000150</t>
  </si>
  <si>
    <t>00011301000000000130</t>
  </si>
  <si>
    <t>Налог на рекламу, мобилизуемый на территориях городских округов</t>
  </si>
  <si>
    <t>00011607010000000140</t>
  </si>
  <si>
    <t>00020240014100000150</t>
  </si>
  <si>
    <t>00021925412020000150</t>
  </si>
  <si>
    <t>00011105324040000120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</si>
  <si>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</si>
  <si>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00020245216000000150</t>
  </si>
  <si>
    <t>Субвенции бюджетам бюджетной системы Российской Федерации</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</si>
  <si>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</si>
  <si>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00020245141020000150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</si>
  <si>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</si>
  <si>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00021925202020000150</t>
  </si>
  <si>
    <t>00011109080040000120</t>
  </si>
  <si>
    <t>00011601153010000140</t>
  </si>
  <si>
    <t>Налог на имущество организаций</t>
  </si>
  <si>
    <t>00020225081020000150</t>
  </si>
  <si>
    <t>00011401040040000410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</si>
  <si>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</si>
  <si>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00020225591020000150</t>
  </si>
  <si>
    <t>Субсидии бюджетам на реализацию мероприятий по модернизации школьных систем образования</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</si>
  <si>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</si>
  <si>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Доходы от сдачи в аренду имущества, составляющего казну городских округов (за исключением земельных участков)</t>
  </si>
  <si>
    <t>Субсидии бюджетам на государственную поддержку организаций, входящих в систему спортивной подготовки</t>
  </si>
  <si>
    <t>00020225106000000150</t>
  </si>
  <si>
    <t>00020235120040000150</t>
  </si>
  <si>
    <t>00011618000020000140</t>
  </si>
  <si>
    <t>00011601103010000140</t>
  </si>
  <si>
    <t>00010800000000000000</t>
  </si>
  <si>
    <t>Субсидии бюджетам субъектов Российской Федерации на сокращение доли загрязненных сточных вод</t>
  </si>
  <si>
    <t>00020225213020000150</t>
  </si>
  <si>
    <t>00011105075100000120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</si>
  <si>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</si>
  <si>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00020245424000000150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</si>
  <si>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</si>
  <si>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</si>
  <si>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</si>
  <si>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00020245476020000150</t>
  </si>
  <si>
    <t>00010302200010000110</t>
  </si>
  <si>
    <t>00010901020040000110</t>
  </si>
  <si>
    <t>00021900000050000150</t>
  </si>
  <si>
    <t>00011201030010000120</t>
  </si>
  <si>
    <t>00020225513020000150</t>
  </si>
  <si>
    <t>00020225014000000150</t>
  </si>
  <si>
    <t>00021935573020000150</t>
  </si>
  <si>
    <t>00011105025100000120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</si>
  <si>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</si>
  <si>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</si>
  <si>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</si>
  <si>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</si>
  <si>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</si>
  <si>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</si>
  <si>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</si>
  <si>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</si>
  <si>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00020404000040000150</t>
  </si>
  <si>
    <t>Доходы от продажи земельных участков, находящихся в собственности субъектов Российской Федерации, находящихся в пользовании бюджетных и автономных учреждений</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</si>
  <si>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</si>
  <si>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</si>
  <si>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</si>
  <si>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</si>
  <si>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00011610031130000140</t>
  </si>
  <si>
    <t>00010302143010000110</t>
  </si>
  <si>
    <t>00021944510020000150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</si>
  <si>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</si>
  <si>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00020225456020000150</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</si>
  <si>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</si>
  <si>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Субсидии бюджетам на оснащение оборудованием региональных сосудистых центров и первичных сосудистых отделений</t>
  </si>
  <si>
    <t>00010901030050000110</t>
  </si>
  <si>
    <t>00010102030010000110</t>
  </si>
  <si>
    <t>Субсидии бюджетам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</si>
  <si>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00020225522000000150</t>
  </si>
  <si>
    <t>00011607030020000140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</si>
  <si>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</si>
  <si>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</si>
  <si>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</si>
  <si>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муниципальных образований</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</si>
  <si>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</si>
  <si>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</si>
  <si>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00020225229000000150</t>
  </si>
  <si>
    <t>Субвенции бюджетам субъектов Российской Федерации на осуществление отдельных полномочий в области водных отношений</t>
  </si>
  <si>
    <t>00020215002000000150</t>
  </si>
  <si>
    <t>Субсидии бюджетам на финансовое обеспечение (возмещение) производителям зерновых культур части затрат на производство и реализацию зерновых культур</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</si>
  <si>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</si>
  <si>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00010907012040000110</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</si>
  <si>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</si>
  <si>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Государственная пошлина за выдачу разрешения на установку рекламной конструкции</t>
  </si>
  <si>
    <t>Прочие неналоговые доходы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</si>
  <si>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</si>
  <si>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</si>
  <si>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</si>
  <si>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00011101050050000120</t>
  </si>
  <si>
    <t>00010602010020000110</t>
  </si>
  <si>
    <t>00010804020010000110</t>
  </si>
  <si>
    <t>00011610032040000140</t>
  </si>
  <si>
    <t>00020225454020000150</t>
  </si>
  <si>
    <t>00021804010040000150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</si>
  <si>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</si>
  <si>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</si>
  <si>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</si>
  <si>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</si>
  <si>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00020245389020000150</t>
  </si>
  <si>
    <t>00010606042040000110</t>
  </si>
  <si>
    <t>00011715000000000150</t>
  </si>
  <si>
    <t>Межбюджетные трансферты, передаваемые бюджетам на развитие инфраструктуры дорожного хозяйства</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</si>
  <si>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</si>
  <si>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</si>
  <si>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</si>
  <si>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00011601092010000140</t>
  </si>
  <si>
    <t>00021805000130000150</t>
  </si>
  <si>
    <t>Субсидии бюджетам на поддержку приоритетных направлений агропромышленного комплекса и развитие малых форм хозяйствования</t>
  </si>
  <si>
    <t>00010807160010000110</t>
  </si>
  <si>
    <t>00010302231010000110</t>
  </si>
  <si>
    <t>00020235134020000150</t>
  </si>
  <si>
    <t>Субсидии бюджетам на развитие паллиативной медицинской помощи</t>
  </si>
  <si>
    <t>Прочие доходы от компенсации затрат государства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</si>
  <si>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</si>
  <si>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</si>
  <si>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</si>
  <si>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</si>
  <si>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</si>
  <si>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</si>
  <si>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</si>
  <si>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</si>
  <si>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00010501021010000110</t>
  </si>
  <si>
    <t>00020225555000000150</t>
  </si>
  <si>
    <t>00020229999100000150</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</si>
  <si>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</si>
  <si>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</si>
  <si>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00020245363000000150</t>
  </si>
  <si>
    <t>00011601330000000140</t>
  </si>
  <si>
    <t>Налог на имущество физических лиц, взимаемый по ставкам, применяемым к объектам налогообложения, расположенным в границах сельских поселений</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</si>
  <si>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</si>
  <si>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</si>
  <si>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</si>
  <si>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</si>
  <si>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</si>
  <si>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</si>
  <si>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</si>
  <si>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</si>
  <si>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Возврат остатков субсидий на обеспечение закупки авиационных работ в целях оказания медицинской помощи</t>
  </si>
  <si>
    <t>Безвозмездные поступления от негосударственных организаций в бюджеты городских округов</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</si>
  <si>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</si>
  <si>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Субсидии бюджетам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</si>
  <si>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00020225242020000150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</si>
  <si>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</si>
  <si>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</si>
  <si>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00011601090010000140</t>
  </si>
  <si>
    <t>Субсидии бюджетам на стимулирование увеличения производства картофеля и овощей</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</si>
  <si>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</si>
  <si>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</si>
  <si>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00020225752020000150</t>
  </si>
  <si>
    <t>00020245453000000150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</si>
  <si>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</si>
  <si>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00020225253000000150</t>
  </si>
  <si>
    <t>Доходы бюджетов субъектов Российской Федерации от возврата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образований</t>
  </si>
  <si>
    <t>00021944541020000150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</si>
  <si>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</si>
  <si>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00021825750020000150</t>
  </si>
  <si>
    <t>00011109042020000120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</si>
  <si>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</si>
  <si>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00011607090050000140</t>
  </si>
  <si>
    <t>00020235460020000150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</si>
  <si>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</si>
  <si>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Платежи в целях возмещения убытков, причиненных уклонением от заключения государственного контракта</t>
  </si>
  <si>
    <t>00010606043100000110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</si>
  <si>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</si>
  <si>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</si>
  <si>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00020235250020000150</t>
  </si>
  <si>
    <t>00020245403000000150</t>
  </si>
  <si>
    <t>00011602010020000140</t>
  </si>
  <si>
    <t>00011302995130000130</t>
  </si>
  <si>
    <t>00011202052010000120</t>
  </si>
  <si>
    <t>00021825065020000150</t>
  </si>
  <si>
    <t>Сборы за участие в конкурсе (аукционе) на право пользования участками недр местного значения</t>
  </si>
  <si>
    <t>00010907030000000110</t>
  </si>
  <si>
    <t>Субсидии бюджетам на создание модельных муниципальных библиотек</t>
  </si>
  <si>
    <t>00011105313050000120</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</si>
  <si>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</si>
  <si>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00020245300020000150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</si>
  <si>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</si>
  <si>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</si>
  <si>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00011302065130000130</t>
  </si>
  <si>
    <t>00011601130010000140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</si>
  <si>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</si>
  <si>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</si>
  <si>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00011610050000000140</t>
  </si>
  <si>
    <t>Субсидии бюджетам на стимулирование развития приоритетных подотраслей агропромышленного комплекса и развитие малых форм хозяйствования</t>
  </si>
  <si>
    <t>Налог на добычу общераспространенных полезных ископаемых</t>
  </si>
  <si>
    <t>00020225251000000150</t>
  </si>
  <si>
    <t>00011204015020000120</t>
  </si>
  <si>
    <t>00011301990000000130</t>
  </si>
  <si>
    <t>00011610031100000140</t>
  </si>
  <si>
    <t>00021945190020000150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</si>
  <si>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</si>
  <si>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</si>
  <si>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00020225107020000150</t>
  </si>
  <si>
    <t>Субвенции бюджетам субъектов Российской Федерации на увеличение площади лесовосстановления</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</si>
  <si>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</si>
  <si>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</si>
  <si>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00020225341000000150</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</si>
  <si>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</si>
  <si>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</si>
  <si>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Возврат остатков субсидий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 из бюджетов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</si>
  <si>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</si>
  <si>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Плата за выбросы загрязняющих веществ в атмосферный воздух стационарными объектами</t>
  </si>
  <si>
    <t>Платежи в целях возмещения убытков, причиненных уклонением от заключения муниципального контракта</t>
  </si>
  <si>
    <t>00020235176000000150</t>
  </si>
  <si>
    <t>00021925304020000150</t>
  </si>
  <si>
    <t>00020225501000000150</t>
  </si>
  <si>
    <t>00010903020000000110</t>
  </si>
  <si>
    <t>00011607010050000140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</si>
  <si>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</si>
  <si>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00021900000040000150</t>
  </si>
  <si>
    <t>00020225365020000150</t>
  </si>
  <si>
    <t>00020225418000000150</t>
  </si>
  <si>
    <t>00011301190010000130</t>
  </si>
  <si>
    <t>00010907000000000110</t>
  </si>
  <si>
    <t>00011610100130000140</t>
  </si>
  <si>
    <t>00011105100020000120</t>
  </si>
  <si>
    <t>00020705000100000150</t>
  </si>
  <si>
    <t>00010907053050000110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</si>
  <si>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</si>
  <si>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</si>
  <si>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Субсидии бюджетам на обеспечение поддержки реализации общественных инициатив, направленных на развитие туристической инфраструктуры</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</si>
  <si>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</si>
  <si>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Субсидии бюджетам на создание и внедрение программы поддержки и продвижения событийных мероприятий</t>
  </si>
  <si>
    <t>00010500000000000000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</si>
  <si>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</si>
  <si>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00011402028020000410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</si>
  <si>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</si>
  <si>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Налог на имущество организаций по имуществу, не входящему в Единую систему газоснабжения</t>
  </si>
  <si>
    <t>Доходы от продажи квартир</t>
  </si>
  <si>
    <t>00011601163010000140</t>
  </si>
  <si>
    <t>00010606030000000110</t>
  </si>
  <si>
    <t>00010601020040000110</t>
  </si>
  <si>
    <t>00020225508000000150</t>
  </si>
  <si>
    <t>Возврат остатков субсидий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из бюджетов субъектов Российской Федерации</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</si>
  <si>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</si>
  <si>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</si>
  <si>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</si>
  <si>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</si>
  <si>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00021845303020000150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</si>
  <si>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</si>
  <si>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</si>
  <si>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Единая субвенция бюджетам субъектов Российской Федерации и бюджету г. Байконура</t>
  </si>
  <si>
    <t>00010302260010000110</t>
  </si>
  <si>
    <t>00011202102020000120</t>
  </si>
  <si>
    <t>00011610022020000140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</si>
  <si>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</si>
  <si>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</si>
  <si>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</si>
  <si>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</si>
  <si>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00021927121020000150</t>
  </si>
  <si>
    <t>00021935220020000150</t>
  </si>
  <si>
    <t>00021925302020000150</t>
  </si>
  <si>
    <t>Акцизы на пиво, напитки, изготавливаемые на основе пива, производимые на территории Российской Федерации</t>
  </si>
  <si>
    <t>00010501050010000110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</si>
  <si>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</si>
  <si>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00020225584000000150</t>
  </si>
  <si>
    <t>00011600000000000000</t>
  </si>
  <si>
    <t>Возврат остатков субсидий в целях развития паллиативной медицинской помощи из бюджетов субъектов Российской Федерации</t>
  </si>
  <si>
    <t>00010502020020000110</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</si>
  <si>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</si>
  <si>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</si>
  <si>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00020225098020000150</t>
  </si>
  <si>
    <t>00020225192000000150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</si>
  <si>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</si>
  <si>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Субвенции местным бюджетам на выполнение передаваемых полномочий субъектов Российской Федерации</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</si>
  <si>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</si>
  <si>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</si>
  <si>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00011402052100000440</t>
  </si>
  <si>
    <t>00010904052040000110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</si>
  <si>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</si>
  <si>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00010302000010000110</t>
  </si>
  <si>
    <t>00020235082000000150</t>
  </si>
  <si>
    <t>00011601203010000140</t>
  </si>
  <si>
    <t>Доходы от оказания платных услуг (работ)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</si>
  <si>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</si>
  <si>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</si>
  <si>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</si>
  <si>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Возврат остатков субсидий на реализацию программ формирования современной городской среды из бюджетов субъектов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</si>
  <si>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</si>
  <si>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</si>
  <si>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Субсидии бюджетам на поддержку региональных проектов в сфере информационных технологий</t>
  </si>
  <si>
    <t>00011105326000000120</t>
  </si>
  <si>
    <t>Денежные взыскания, налагаемые в возмещение ущерба, причиненного в результате незаконного или нецелевого использования бюджетных средств</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</si>
  <si>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</si>
  <si>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00020225114000000150</t>
  </si>
  <si>
    <t>00011610020020000140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</si>
  <si>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</si>
  <si>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Доходы бюджетов городских поселений от возврата организациями остатков субсидий прошлых лет</t>
  </si>
  <si>
    <t>00010102090010000110</t>
  </si>
  <si>
    <t>Прочие межбюджетные трансферты, передаваемые бюджетам</t>
  </si>
  <si>
    <t>00011406010000000430</t>
  </si>
  <si>
    <t>00011301410010000130</t>
  </si>
  <si>
    <t>00011607090020000140</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</si>
  <si>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</si>
  <si>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00020225138020000150</t>
  </si>
  <si>
    <t>00020225372000000150</t>
  </si>
  <si>
    <t>00011406310000000430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</si>
  <si>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</si>
  <si>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00011402050100000440</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</si>
  <si>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</si>
  <si>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</si>
  <si>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</si>
  <si>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Земельный налог (по обязательствам, возникшим до 1 января 2006 года), мобилизуемый на территориях городских поселений</t>
  </si>
  <si>
    <t>00011607040020000140</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</si>
  <si>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</si>
  <si>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Налог на прибыль организаций</t>
  </si>
  <si>
    <t>00011201010010000120</t>
  </si>
  <si>
    <t>00020225766020000150</t>
  </si>
  <si>
    <t>00021825394020000150</t>
  </si>
  <si>
    <t>00021900000130000150</t>
  </si>
  <si>
    <t>00020225228020000150</t>
  </si>
  <si>
    <t>Субсидии бюджетам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</si>
  <si>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</si>
  <si>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Возврат остатков субвенций на оплату жилищно-коммунальных услуг отдельным категориям граждан из бюджетов субъектов Российской Федерации</t>
  </si>
  <si>
    <t>00011402048040000410</t>
  </si>
  <si>
    <t>Доходы бюджетов субъектов Российской Федерации от возврата автономными учреждениями остатков субсидий прошлых лет</t>
  </si>
  <si>
    <t>00020215001020000150</t>
  </si>
  <si>
    <t>00020225239000000150</t>
  </si>
  <si>
    <t>00011302065100000130</t>
  </si>
  <si>
    <t>Доходы от продажи земельных участков, государственная собственность на которые разграничена, находящихся в пользовании бюджетных и автономных учреждений</t>
  </si>
  <si>
    <t>Субвенции бюджетам городских округов на выполнение передаваемых полномочий субъектов Российской Федерации</t>
  </si>
  <si>
    <t>00020235118020000150</t>
  </si>
  <si>
    <t>Субвенции бюджетам на оплату жилищно-коммунальных услуг отдельным категориям граждан</t>
  </si>
  <si>
    <t>Межбюджетные трансферты, передаваемые бюджетам субъектов Российской Федерации в целях финансового обеспечения расходов по оплате проезда донора костного мозга и (или) гемопоэтических стволовых клеток к месту изъятия костного мозга и (или) гемопоэтических стволовых клеток и обратно</t>
  </si>
  <si>
    <t>00021925243020000150</t>
  </si>
  <si>
    <t>00010102130010000110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</si>
  <si>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</si>
  <si>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</si>
  <si>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</si>
  <si>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</si>
  <si>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00011109080000000120</t>
  </si>
  <si>
    <t>00011502020020000140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</si>
  <si>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</si>
  <si>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00020225580000000150</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</si>
  <si>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</si>
  <si>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</si>
  <si>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АДМИНИСТРАТИВНЫЕ ПЛАТЕЖИ И СБОРЫ</t>
  </si>
  <si>
    <t>00010602020020000110</t>
  </si>
  <si>
    <t>Доходы от продажи земельных участков, находящихся в государственной и муниципальной собственности</t>
  </si>
  <si>
    <t>00020225412000000150</t>
  </si>
  <si>
    <t>Доходы бюджетов городских округов от возврата организациями остатков субсидий прошлых лет</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</si>
  <si>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</si>
  <si>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</si>
  <si>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00020235429000000150</t>
  </si>
  <si>
    <t>Доходы бюджета - Всего</t>
  </si>
  <si>
    <t>00011102000000000120</t>
  </si>
  <si>
    <t>00020235120000000150</t>
  </si>
  <si>
    <t>00020225202000000150</t>
  </si>
  <si>
    <t>00020245454020000150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</si>
  <si>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</si>
  <si>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00011402022020000410</t>
  </si>
  <si>
    <t>00020225436020000150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</si>
  <si>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сельских поселений, и на землях или земельных участках, государственная собственность на которые не разграничена</t>
  </si>
  <si>
    <t>Субвенции бюджетам субъектов Российской Федерации на осуществление мер пожарной безопасности и тушение лесных пожаров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</si>
  <si>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</si>
  <si>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субъектов Российской Федерации на развитие сельского туризма</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</si>
  <si>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</si>
  <si>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</si>
  <si>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Проценты, полученные от предоставления бюджетных кредитов внутри страны за счет средств бюджетов муниципальных районов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</si>
  <si>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</si>
  <si>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</si>
  <si>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</si>
  <si>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</si>
  <si>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00020225502000000150</t>
  </si>
  <si>
    <t>00011601074010000140</t>
  </si>
  <si>
    <t>00011406025130000430</t>
  </si>
  <si>
    <t>00020225554020000150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</si>
  <si>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</si>
  <si>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</si>
  <si>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</si>
  <si>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00010906010020000110</t>
  </si>
  <si>
    <t>Доходы, поступающие в порядке возмещения расходов, понесенных в связи с эксплуатацией имущества муниципальных районов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</si>
  <si>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</si>
  <si>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00011609000000000140</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</si>
  <si>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</si>
  <si>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00020235127000000150</t>
  </si>
  <si>
    <t>00011601192010000140</t>
  </si>
  <si>
    <t>Субсидии бюджетам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</si>
  <si>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00010100000000000000</t>
  </si>
  <si>
    <t>00011705050100000180</t>
  </si>
  <si>
    <t>Сбор на нужды образовательных учреждений, взимаемый с юридических лиц</t>
  </si>
  <si>
    <t>00020402010020000150</t>
  </si>
  <si>
    <t>00010101014020000110</t>
  </si>
  <si>
    <t>Регулярные платежи за пользование недрами при пользовании недрами на территории Российской Федерации</t>
  </si>
  <si>
    <t>00021945476020000150</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</si>
  <si>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</si>
  <si>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</si>
  <si>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должностными лицами органов исполнительной власти субъектов Российской Федерации, учреждениями субъектов Российской Федерации</t>
  </si>
  <si>
    <t>00010804000010000110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</si>
  <si>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</si>
  <si>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</si>
  <si>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</si>
  <si>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00011105020000000120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</si>
  <si>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</si>
  <si>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Единый налог на вмененный доход для отдельных видов деятельности (за налоговые периоды, истекшие до 1 января 2011 года)</t>
  </si>
  <si>
    <t>00011109000000000120</t>
  </si>
  <si>
    <t>00021925576020000150</t>
  </si>
  <si>
    <t>00011601072010000140</t>
  </si>
  <si>
    <t>00011105320000000120</t>
  </si>
  <si>
    <t>00010807140010000110</t>
  </si>
  <si>
    <t>Невыясненные поступления</t>
  </si>
  <si>
    <t>Земельный налог с организаций, обладающих земельным участком, расположенным в границах городских округов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</si>
  <si>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</si>
  <si>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00020225014020000150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</si>
  <si>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</si>
  <si>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</si>
  <si>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00011201041010000120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</si>
  <si>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</si>
  <si>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Субсидии бюджетам субъектов Российской Федерации на поддержку региональных проектов в сфере информационных технологий</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</si>
  <si>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</si>
  <si>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</si>
  <si>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</si>
  <si>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</si>
  <si>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</si>
  <si>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</si>
  <si>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</si>
  <si>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</si>
  <si>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</si>
  <si>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</si>
  <si>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</si>
  <si>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</si>
  <si>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Возврат остатков субсидий, субвенций и иных межбюджетных трансфертов, имеющих целевое назначение, прошлых лет из бюджетов городских поселений</t>
  </si>
  <si>
    <t>Субсидии бюджетам на модернизацию инфраструктуры общего образования в отдельных субъектах Российской Федерации</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</si>
  <si>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</si>
  <si>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</si>
  <si>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комплексного развития сельских территорий</t>
  </si>
  <si>
    <t>00021925065050000150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</si>
  <si>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</si>
  <si>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</si>
  <si>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</si>
  <si>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</si>
  <si>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</si>
  <si>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Земельный налог (по обязательствам, возникшим до 1 января 2006 года), мобилизуемый на территориях сельских поселений</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</si>
  <si>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</si>
  <si>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</si>
  <si>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</si>
  <si>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</si>
  <si>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Возврат остатков субсидий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 из бюджетов субъектов Российской Федерации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</si>
  <si>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</si>
  <si>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Прочие неналоговые доходы бюджетов сельских поселений в части невыясненных поступлений, по которым не осуществлен возврат (уточнение) не позднее трех лет со дня их зачисления на единый счет бюджета сельского поселения</t>
  </si>
  <si>
    <t>Субсидии бюджетам субъектов Российской Федерации на реконструкцию и капитальный ремонт региональных и муниципальных театров</t>
  </si>
  <si>
    <t>Прочие неналоговые доходы бюджетов городских округов</t>
  </si>
  <si>
    <t>00020225467020000150</t>
  </si>
  <si>
    <t>00010903080000000110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</si>
  <si>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</si>
  <si>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00011610056020000140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</si>
  <si>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</si>
  <si>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на создание модульных некапитальных средств размещения при реализации инвестиционных проектов</t>
  </si>
  <si>
    <t>00011105035130000120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</si>
  <si>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</si>
  <si>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Субсидии бюджетам на создание системы долговременного ухода за гражданами пожилого возраста и инвалидами</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</si>
  <si>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</si>
  <si>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</si>
  <si>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</si>
  <si>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</si>
  <si>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00010506000010000110</t>
  </si>
  <si>
    <t>00010907010000000110</t>
  </si>
  <si>
    <t>Доходы от продажи квартир, находящихся в собственности городских округов</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</si>
  <si>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вреда окружающей среде</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</si>
  <si>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</si>
  <si>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00020235900020000150</t>
  </si>
  <si>
    <t>00021825555020000150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</si>
  <si>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</si>
  <si>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00020245418000000150</t>
  </si>
  <si>
    <t>Налог на имущество физических лиц</t>
  </si>
  <si>
    <t>00011601110010000140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</si>
  <si>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</si>
  <si>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</si>
  <si>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</si>
  <si>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</si>
  <si>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00011300000000000000</t>
  </si>
  <si>
    <t>Субсидии бюджетам на реализацию мероприятий по предупреждению и борьбе с социально значимыми инфекционными заболеваниями</t>
  </si>
  <si>
    <t>00020225358000000150</t>
  </si>
  <si>
    <t>00021925404020000150</t>
  </si>
  <si>
    <t>00011402040040000410</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</si>
  <si>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</si>
  <si>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</si>
  <si>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</si>
  <si>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</si>
  <si>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</si>
  <si>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</si>
  <si>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00010604000020000110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</si>
  <si>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</si>
  <si>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</si>
  <si>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</si>
  <si>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</si>
  <si>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Прочие доходы от компенсации затрат бюджетов городских округов</t>
  </si>
  <si>
    <t>00021925480020000150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</si>
  <si>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</si>
  <si>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00010302242010000110</t>
  </si>
  <si>
    <t>БЕЗВОЗМЕЗДНЫЕ ПОСТУПЛЕНИЯ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</si>
  <si>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</si>
  <si>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00010903000000000110</t>
  </si>
  <si>
    <t>00011601053010000140</t>
  </si>
  <si>
    <t>00010904010020000110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</si>
  <si>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</si>
  <si>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00020225576130000150</t>
  </si>
  <si>
    <t>00020225163020000150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</si>
  <si>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</si>
  <si>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Прочие безвозмездные поступления в бюджеты сельских поселений</t>
  </si>
  <si>
    <t>00011607000000000140</t>
  </si>
  <si>
    <t>00020245192000000150</t>
  </si>
  <si>
    <t>00010907033050000110</t>
  </si>
  <si>
    <t>00021925402020000150</t>
  </si>
  <si>
    <t>Субсидии бюджетам субъектов Российской Федерации на создание виртуальных концертных залов</t>
  </si>
  <si>
    <t>Прочие неналоговые доходы бюджетов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</si>
  <si>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</si>
  <si>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Возврат остатков субсидий на создание системы поддержки фермеров и развитие сельской кооперации из бюджетов субъектов Российской Федерации</t>
  </si>
  <si>
    <t>00021925520020000150</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</si>
  <si>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</si>
  <si>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</si>
  <si>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00020225253020000150</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</si>
  <si>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</si>
  <si>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</si>
  <si>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00021960010130000150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</si>
  <si>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</si>
  <si>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00011107000000000120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</si>
  <si>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</si>
  <si>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</si>
  <si>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</si>
  <si>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00020245403020000150</t>
  </si>
  <si>
    <t>00011105012040000120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</si>
  <si>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</si>
  <si>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00020225299000000150</t>
  </si>
  <si>
    <t>00021925527020000150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</si>
  <si>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</si>
  <si>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00020225172000000150</t>
  </si>
  <si>
    <t>Доходы бюджетов субъектов Российской Федерации от возврата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муниципальных образований</t>
  </si>
  <si>
    <t>00011105312040000120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</si>
  <si>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</si>
  <si>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субъектов Российской Федерации</t>
  </si>
  <si>
    <t>Возврат остатков субсидий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из бюджетов городских округов</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</si>
  <si>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</si>
  <si>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00020225599000000150</t>
  </si>
  <si>
    <t>00020245766020000150</t>
  </si>
  <si>
    <t>00011404000000000420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</si>
  <si>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</si>
  <si>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Субсидии бюджетам субъектов Российской Федерации на оснащение объектов спортивной инфраструктуры спортивно-технологическим оборудованием</t>
  </si>
  <si>
    <t>Возврат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муниципальных районов</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</si>
  <si>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</si>
  <si>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Единый налог на вмененный доход для отдельных видов деятельности</t>
  </si>
  <si>
    <t>00020235128020000150</t>
  </si>
  <si>
    <t>00020225028020000150</t>
  </si>
  <si>
    <t>00011109080050000120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</si>
  <si>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</si>
  <si>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</si>
  <si>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</si>
  <si>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00020230024040000150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</si>
  <si>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</si>
  <si>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00021990000020000150</t>
  </si>
  <si>
    <t>Земельный налог с физических лиц</t>
  </si>
  <si>
    <t>Субсидии бюджетам на ликвидацию (рекультивацию) объектов накопленного экологического вреда, представляющих угрозу реке Волге</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</si>
  <si>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</si>
  <si>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00020225590000000150</t>
  </si>
  <si>
    <t>00020225179000000150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</si>
  <si>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</si>
  <si>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</si>
  <si>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</si>
  <si>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</si>
  <si>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Субсидии бюджетам на развитие зарядной инфраструктуры для электромобилей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</si>
  <si>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</si>
  <si>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</si>
  <si>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на приведение в нормативное состояние автомобильных дорог и искусственных дорожных сооружений</t>
  </si>
  <si>
    <t>00020704050040000150</t>
  </si>
  <si>
    <t>00011607090100000140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</si>
  <si>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</si>
  <si>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00020705020050000150</t>
  </si>
  <si>
    <t>00020225501020000150</t>
  </si>
  <si>
    <t>00010102020010000110</t>
  </si>
  <si>
    <t>00020225418020000150</t>
  </si>
  <si>
    <t>00020225597000000150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</si>
  <si>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</si>
  <si>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00011601084010000140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</si>
  <si>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</si>
  <si>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</si>
  <si>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00010907052040000110</t>
  </si>
  <si>
    <t>00011716000100000180</t>
  </si>
  <si>
    <t>00020227121000000150</t>
  </si>
  <si>
    <t>00020235220000000150</t>
  </si>
  <si>
    <t>Доходы, поступающие в порядке возмещения расходов, понесенных в связи с эксплуатацией имущества субъектов Российской Федерации</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</si>
  <si>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</si>
  <si>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</si>
  <si>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Транспортный налог с организаций</t>
  </si>
  <si>
    <t>00020700000000000000</t>
  </si>
  <si>
    <t>00010102110010000110</t>
  </si>
  <si>
    <t>Невыясненные поступления, зачисляемые в бюджеты субъектов Российской Федерации</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</si>
  <si>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</si>
  <si>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на создание и обеспечение функционирования центров опережающей профессиональной подготовки</t>
  </si>
  <si>
    <t>Возврат остатков субсидий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 из бюджетов субъектов Российской Федерации</t>
  </si>
  <si>
    <t>Налог на имущество организаций по имуществу, входящему в Единую систему газоснабжения</t>
  </si>
  <si>
    <t>00020405000130000150</t>
  </si>
  <si>
    <t>Доходы бюджетов субъектов Российской Федерации от возврата остатков субсидий на реализацию мероприятий по модернизации школьных систем образования из бюджетов муниципальных образований</t>
  </si>
  <si>
    <t>00020225519000000150</t>
  </si>
  <si>
    <t>00021925013020000150</t>
  </si>
  <si>
    <t>00010602000020000110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</si>
  <si>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</si>
  <si>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</si>
  <si>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</si>
  <si>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</si>
  <si>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Субсидии бюджетам субъектов Российской Федерации на стимулирование увеличения производства картофеля и овощей</t>
  </si>
  <si>
    <t>Субсидии бюджетам на подготовку проектов межевания земельных участков и на проведение кадастровых работ</t>
  </si>
  <si>
    <t>Межбюджетные трансферты, передаваемые бюджетам на реализацию мероприятий по развитию зарядной инфраструктуры для электромобилей</t>
  </si>
  <si>
    <t>00011601082010000140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</si>
  <si>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</si>
  <si>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00020225192020000150</t>
  </si>
  <si>
    <t>00020235345000000150</t>
  </si>
  <si>
    <t>00020702030020000150</t>
  </si>
  <si>
    <t>Возврат остатков субсидий на обеспечение комплексного развития сельских территорий из бюджетов субъектов Российской Федерации</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</si>
  <si>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</si>
  <si>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</si>
  <si>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</si>
  <si>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</si>
  <si>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Прочие субсидии</t>
  </si>
  <si>
    <t>00011302995050000130</t>
  </si>
  <si>
    <t>00011301031010000130</t>
  </si>
  <si>
    <t>00010504010020000110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</si>
  <si>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</si>
  <si>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</si>
  <si>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Субсидии бюджетам на сокращение доли загрязненных сточных вод</t>
  </si>
  <si>
    <t>00020235135000000150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</si>
  <si>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</si>
  <si>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Налог на прибыль организаций, зачислявшийся до 1 января 2005 года в местные бюджеты</t>
  </si>
  <si>
    <t>00010302011010000110</t>
  </si>
  <si>
    <t>00010501011010000110</t>
  </si>
  <si>
    <t>00021945694020000150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</si>
  <si>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</si>
  <si>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00011601172010000140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</si>
  <si>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</si>
  <si>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00020225335000000150</t>
  </si>
  <si>
    <t>Проценты, полученные от предоставления бюджетных кредитов внутри страны</t>
  </si>
  <si>
    <t>Налоги на имущество</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</si>
  <si>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</si>
  <si>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</si>
  <si>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00021802030020000150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</si>
  <si>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</si>
  <si>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Дотации бюджетам сельских поселений на поддержку мер по обеспечению сбалансированности бюджетов</t>
  </si>
  <si>
    <t>00021925256020000150</t>
  </si>
  <si>
    <t>Межбюджетные трансферты, передаваемые бюджетам на реализацию отдельных полномочий в области лекарственного обеспечения</t>
  </si>
  <si>
    <t>00011610032050000140</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</si>
  <si>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</si>
  <si>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</si>
  <si>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Прочие субсидии бюджетам субъектов Российской Федерации</t>
  </si>
  <si>
    <t>00011601080010000140</t>
  </si>
  <si>
    <t>00011105000000000120</t>
  </si>
  <si>
    <t>00020225190020000150</t>
  </si>
  <si>
    <t>БЕЗВОЗМЕЗДНЫЕ ПОСТУПЛЕНИЯ ОТ ГОСУДАРСТВЕННЫХ (МУНИЦИПАЛЬНЫХ) ОРГАНИЗАЦИЙ</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</si>
  <si>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</si>
  <si>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00020225753000000150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</si>
  <si>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</si>
  <si>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00020702000020000150</t>
  </si>
  <si>
    <t>00020800000000000000</t>
  </si>
  <si>
    <t>00020235240020000150</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</si>
  <si>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</si>
  <si>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</si>
  <si>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</si>
  <si>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</si>
  <si>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Возврат остатков субсидий на софинансирование капитальных вложений в объекты государственной собственности субъектов Российской Федерации из бюджетов субъектов Российской Федерации</t>
  </si>
  <si>
    <t>00020225239020000150</t>
  </si>
  <si>
    <t>00011402043040000440</t>
  </si>
  <si>
    <t>Возврат остатков субсидий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</si>
  <si>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00010700000000000000</t>
  </si>
  <si>
    <t>Возврат остатков иных межбюджетных трансфертов в целях предоставления социальных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 за счет средств резервного фонда Правительства Российской Федерации из бюджетов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</si>
  <si>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</si>
  <si>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00011610030050000140</t>
  </si>
  <si>
    <t>00011601120010000140</t>
  </si>
  <si>
    <t>00020225081000000150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</si>
  <si>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</si>
  <si>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</si>
  <si>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</si>
  <si>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</si>
  <si>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</si>
  <si>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</si>
  <si>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</si>
  <si>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</si>
  <si>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</si>
  <si>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</si>
  <si>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</si>
  <si>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</si>
  <si>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00021925554020000150</t>
  </si>
  <si>
    <t>00020235120020000150</t>
  </si>
  <si>
    <t>Платежи за добычу общераспространенных полезных ископаемых, мобилизуемые на территориях муниципальных районов</t>
  </si>
  <si>
    <t>Субсидии бюджетам на развитие инфраструктуры туризма</t>
  </si>
  <si>
    <t>00011105022020000120</t>
  </si>
  <si>
    <t>00020225213000000150</t>
  </si>
  <si>
    <t>Межбюджетные трансферты, передаваемые бюджетам в целях финансового обеспечения расходов по оплате проезда донора костного мозга и (или) гемопоэтических стволовых клеток к месту изъятия костного мозга и (или) гемопоэтических стволовых клеток и обратно</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</si>
  <si>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</si>
  <si>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</si>
  <si>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</si>
  <si>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00020245476000000150</t>
  </si>
  <si>
    <t>Возврат остатков иных межбюджетных трансфертов в целях софинансирования в полном объеме расходных обязательств субъектов Российской Федерации, возникающих при реализации мероприятий по дооснащению (переоснащению) медицинских организаций, оказывающих медицинскую помощь сельским жителям и жителям отдаленных территорий (центральные районные больницы, районные больницы, участковые больницы), оборудованием для выявления сахарного диабета и контроля за состоянием пациента с ранее выявленным сахарным диабетом, из бюджетов субъектов Российской Федерации</t>
  </si>
  <si>
    <t>00010302252010000110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</si>
  <si>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</si>
  <si>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00021935380020000150</t>
  </si>
  <si>
    <t>00011601000010000140</t>
  </si>
  <si>
    <t>00021925462020000150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</si>
  <si>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</si>
  <si>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00011402053050000440</t>
  </si>
  <si>
    <t>00010701000010000110</t>
  </si>
  <si>
    <t>Субсидии бюджетам субъектов Российской Федерации на реализацию региональных проектов модернизации первичного звена здравоохранения</t>
  </si>
  <si>
    <t>00020225576000000150</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</si>
  <si>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</si>
  <si>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</si>
  <si>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Возврат остатков иных межбюджетных трансфертов на переоснащение медицинских организаций, оказывающих медицинскую помощь больным с онкологическими заболеваниями, из бюджетов субъектов Российской Федерации</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</si>
  <si>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</si>
  <si>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</si>
  <si>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</si>
  <si>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</si>
  <si>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00020215002100000150</t>
  </si>
  <si>
    <t>Межбюджетные трансферты, передаваемые бюджетам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</si>
  <si>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00011502050130000140</t>
  </si>
  <si>
    <t>Государственная пошлина по делам, рассматриваемым в судах общей юрисдикции, мировыми судьями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</si>
  <si>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</si>
  <si>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</si>
  <si>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</si>
  <si>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</si>
  <si>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</si>
  <si>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</si>
  <si>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Земельный налог с физических лиц, обладающих земельным участком, расположенным в границах сельских поселений</t>
  </si>
  <si>
    <t>Прочие безвозмездные поступления от негосударственных организаций в бюджеты сельских поселений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</si>
  <si>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</si>
  <si>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Платежи за добычу подземных вод</t>
  </si>
  <si>
    <t>00021925394040000150</t>
  </si>
  <si>
    <t>00020245198020000150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</si>
  <si>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</si>
  <si>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00020225456000000150</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</si>
  <si>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</si>
  <si>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</si>
  <si>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00021925502020000150</t>
  </si>
  <si>
    <t>00010302250010000110</t>
  </si>
  <si>
    <t>00011107010000000120</t>
  </si>
  <si>
    <t>Налог на имущество предприятий</t>
  </si>
  <si>
    <t>00021927111020000150</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</si>
  <si>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</si>
  <si>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Субсидии бюджетам субъектов Российской Федерации на реализацию мероприятий по модернизации школьных систем образования</t>
  </si>
  <si>
    <t>00020405099130000150</t>
  </si>
  <si>
    <t>00011301995130000130</t>
  </si>
  <si>
    <t>00020225171020000150</t>
  </si>
  <si>
    <t>00010502010020000110</t>
  </si>
  <si>
    <t>ДОХОДЫ ОТ ПРОДАЖИ МАТЕРИАЛЬНЫХ И НЕМАТЕРИАЛЬНЫХ АКТИВОВ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</si>
  <si>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</si>
  <si>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</si>
  <si>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</si>
  <si>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поселений)</t>
  </si>
  <si>
    <t>00020245161020000150</t>
  </si>
  <si>
    <t>00020249001020000150</t>
  </si>
  <si>
    <t>Субсидии бюджетам субъектов Российской Федерации на развитие зарядной инфраструктуры для электромобилей</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</si>
  <si>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</si>
  <si>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00020225598020000150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</si>
  <si>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</si>
  <si>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00011610061050000140</t>
  </si>
  <si>
    <t>Доходы от размещения средств бюджетов</t>
  </si>
  <si>
    <t>00011705000000000180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</si>
  <si>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</si>
  <si>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</si>
  <si>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00020405020050000150</t>
  </si>
  <si>
    <t>Прочие местные налоги и сборы, мобилизуемые на территориях городских округов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</si>
  <si>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</si>
  <si>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00020225454000000150</t>
  </si>
  <si>
    <t>Межбюджетные трансферты,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</si>
  <si>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00011402050130000410</t>
  </si>
  <si>
    <t>00011601123010000140</t>
  </si>
  <si>
    <t>Платежи в целях возмещения причиненного ущерба (убытков)</t>
  </si>
  <si>
    <t>00020245389000000150</t>
  </si>
  <si>
    <t>Возврат остатков субсидий на государственную поддержку стимулирования увеличения производства масличных культур из бюджетов субъектов Российской Федерации</t>
  </si>
  <si>
    <t>Прочие безвозмездные поступления от негосударственных организаций в бюджеты городских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</si>
  <si>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</si>
  <si>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</si>
  <si>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00011103000000000120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</si>
  <si>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</si>
  <si>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</si>
  <si>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00010102080010000110</t>
  </si>
  <si>
    <t>00021935900020000150</t>
  </si>
  <si>
    <t>00011301400010000130</t>
  </si>
  <si>
    <t>Безвозмездные поступления от государственных (муниципальных) организаций в бюджеты субъектов Российской Федерации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</si>
  <si>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</si>
  <si>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</si>
  <si>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Субсидии бюджетам на реконструкцию и капитальный ремонт региональных и муниципальных театров</t>
  </si>
  <si>
    <t>00011402020020000440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</si>
  <si>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</si>
  <si>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</si>
  <si>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</si>
  <si>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</si>
  <si>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</si>
  <si>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</si>
  <si>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</si>
  <si>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субъектов Российской Федерации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</si>
  <si>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</si>
  <si>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00011610100020000140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</si>
  <si>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</si>
  <si>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</si>
  <si>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</si>
  <si>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</si>
  <si>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</si>
  <si>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</si>
  <si>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00010300000000000000</t>
  </si>
  <si>
    <t>00020245418020000150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</si>
  <si>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</si>
  <si>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</si>
  <si>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</si>
  <si>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</si>
  <si>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</si>
  <si>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</si>
  <si>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</si>
  <si>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Налог на прибыль организаций, зачисляемый в бюджеты бюджетной системы Российской Федерации по соответствующим ставкам</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</si>
  <si>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</si>
  <si>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</si>
  <si>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00021805030050000150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</si>
  <si>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</si>
  <si>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00011109080130000120</t>
  </si>
  <si>
    <t>00020405010130000150</t>
  </si>
  <si>
    <t>Субсидии бюджетам на реализацию программ формирования современной городской среды</t>
  </si>
  <si>
    <t>00010601000000000110</t>
  </si>
  <si>
    <t>00010604011020000110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</si>
  <si>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</si>
  <si>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Невыясненные поступления, зачисляемые в бюджеты городских округов</t>
  </si>
  <si>
    <t>00011601156010000140</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</si>
  <si>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</si>
  <si>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</si>
  <si>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</si>
  <si>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</si>
  <si>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</si>
  <si>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</si>
  <si>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</si>
  <si>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</si>
  <si>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Функционирование Правительства Российской Федерации, высших исполнительных органов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</si>
  <si>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</si>
  <si>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</si>
  <si>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</si>
  <si>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</si>
  <si>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</si>
  <si>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</si>
  <si>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0110</t>
  </si>
  <si>
    <t>Фундаментальные исследования</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</si>
  <si>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</si>
  <si>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</si>
  <si>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</si>
  <si>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</si>
  <si>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</si>
  <si>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</si>
  <si>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</si>
  <si>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</si>
  <si>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</si>
  <si>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</si>
  <si>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</si>
  <si>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</si>
  <si>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</si>
  <si>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</si>
  <si>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</si>
  <si>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Гражданская оборона</t>
  </si>
  <si>
    <t>0310</t>
  </si>
  <si>
    <t>Защита населения и территории от чрезвычайных ситуаций природного и техногенного характера, пожарная безопасность</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</si>
  <si>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</si>
  <si>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</si>
  <si>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</si>
  <si>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</si>
  <si>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</si>
  <si>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</si>
  <si>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0402</t>
  </si>
  <si>
    <t>Топливно-энергетический комплекс</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</si>
  <si>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</si>
  <si>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</si>
  <si>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</si>
  <si>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</si>
  <si>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</si>
  <si>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</si>
  <si>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</si>
  <si>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</si>
  <si>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</si>
  <si>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</si>
  <si>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</si>
  <si>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</si>
  <si>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</si>
  <si>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</si>
  <si>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</si>
  <si>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</si>
  <si>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</si>
  <si>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</si>
  <si>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</si>
  <si>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</si>
  <si>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</si>
  <si>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</si>
  <si>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</si>
  <si>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</si>
  <si>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</si>
  <si>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</si>
  <si>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</si>
  <si>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</si>
  <si>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</si>
  <si>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</si>
  <si>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</si>
  <si>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</si>
  <si>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</si>
  <si>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</si>
  <si>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</si>
  <si>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</si>
  <si>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</si>
  <si>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</si>
  <si>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</si>
  <si>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</si>
  <si>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</si>
  <si>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</si>
  <si>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</si>
  <si>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</si>
  <si>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</si>
  <si>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образование</t>
  </si>
  <si>
    <t>0707</t>
  </si>
  <si>
    <t>Молодежная политика</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</si>
  <si>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</si>
  <si>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</si>
  <si>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</si>
  <si>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</si>
  <si>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</si>
  <si>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</si>
  <si>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</si>
  <si>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</si>
  <si>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</si>
  <si>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</si>
  <si>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</si>
  <si>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</si>
  <si>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</si>
  <si>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</si>
  <si>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</si>
  <si>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</si>
  <si>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</si>
  <si>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</si>
  <si>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</si>
  <si>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</si>
  <si>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</si>
  <si>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</si>
  <si>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</si>
  <si>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</si>
  <si>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</si>
  <si>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</si>
  <si>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</si>
  <si>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</si>
  <si>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</si>
  <si>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</si>
  <si>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</si>
  <si>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</si>
  <si>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</si>
  <si>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</si>
  <si>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</si>
  <si>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</si>
  <si>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</si>
  <si>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</si>
  <si>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</si>
  <si>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</si>
  <si>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</si>
  <si>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</si>
  <si>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</si>
  <si>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</si>
  <si>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</si>
  <si>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</si>
  <si>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</si>
  <si>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</si>
  <si>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</si>
  <si>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</si>
  <si>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</si>
  <si>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</si>
  <si>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</si>
  <si>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</si>
  <si>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</si>
  <si>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</si>
  <si>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</si>
  <si>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</si>
  <si>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</si>
  <si>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</si>
  <si>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</si>
  <si>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</si>
  <si>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</si>
  <si>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</si>
  <si>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7900</t>
  </si>
  <si>
    <t>Результат исполнения бюджета (дефицит / профицит)</t>
  </si>
  <si>
    <t>9600</t>
  </si>
  <si>
    <t>Расходы - всего</t>
  </si>
  <si>
    <t>ИТОГО</t>
  </si>
  <si>
    <t>ИСТОЧНИКИ ВНУТРЕННЕГО ФИНАНСИРОВАНИЯ ДЕФИЦИТОВ БЮДЖЕТОВ</t>
  </si>
  <si>
    <t>Кредиты кредитных организаций в валюте Российской Федерации</t>
  </si>
  <si>
    <t>Привлечение кредитов от кредитных организаций в валюте Российской Федерации</t>
  </si>
  <si>
    <t>Погашение кредитов, предоставленных кредитными организациями в валюте Российской Федерации</t>
  </si>
  <si>
    <t>Привлечение городскими округами кредитов от кредитных организаций в валюте Российской Федерации</t>
  </si>
  <si>
    <t>Погашение городскими округами кредитов от кредитных организаций в валюте Российской Федерации</t>
  </si>
  <si>
    <t>Привлечение муниципальными районами кредитов от кредитных организаций в валюте Российской Федерации</t>
  </si>
  <si>
    <t>Погашение муниципальными районами кредитов от кредитных организаций в валюте Российской Федерации</t>
  </si>
  <si>
    <t>Привлечение городскими поселениями кредитов от кредитных организаций в валюте Российской Федерации</t>
  </si>
  <si>
    <t>Погашение городскими поселениями кредитов от кредитных организаций в валюте Российской Федерации</t>
  </si>
  <si>
    <t>Бюджетные кредиты из других бюджетов бюджетной системы Российской Федерации</t>
  </si>
  <si>
    <t>Бюджетные кредиты из других бюджетов бюджетной системы Российской Федерации в валюте Российской Федерации</t>
  </si>
  <si>
    <t>Привлечение бюджетных кредитов из других бюджетов бюджетной системы Российской Федерации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</si>
  <si>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</si>
  <si>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</si>
  <si>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</si>
  <si>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Привлечение кредитов из других бюджетов бюджетной системы Российской Федерации бюджетами городских округов в валюте Российской Федерации</t>
  </si>
  <si>
    <t>Погашение бюджетами городских округов кредитов из других бюджетов бюджетной системы Российской Федерации в валюте Российской Федерации</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</si>
  <si>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</si>
  <si>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Погашение бюджетами муниципальных районов кредитов из других бюджетов бюджетной системы Российской Федерации в валюте Российской Федерации</t>
  </si>
  <si>
    <t>Привлечение кредитов из других бюджетов бюджетной системы Российской Федерации бюджетами сельских поселений в валюте Российской Федерации</t>
  </si>
  <si>
    <t>Погашение бюджетами сельских поселений кредитов из других бюджетов бюджетной системы Российской Федерации в валюте Российской Федерации</t>
  </si>
  <si>
    <t>Иные источники внутреннего финансирования дефицитов бюджетов</t>
  </si>
  <si>
    <t>Акции и иные формы участия в капитале, находящиеся в государственной и муниципальной собственности</t>
  </si>
  <si>
    <t>Средства от продажи акций и иных форм участия в капитале, находящихся в государственной и муниципальной собственности</t>
  </si>
  <si>
    <t>Средства от продажи акций и иных форм участия в капитале, находящихся в собственности городских округов</t>
  </si>
  <si>
    <t>Бюджетные кредиты, предоставленные внутри страны в валюте Российской Федерации</t>
  </si>
  <si>
    <t>Предоставление бюджетных кредитов внутри страны в валюте Российской Федерации</t>
  </si>
  <si>
    <t>Возврат бюджетных кредитов, предоставленных внутри страны в валюте Российской Федерации</t>
  </si>
  <si>
    <t>Возврат бюджетных кредитов, предоставленных юридическим лицам в валюте Российской Федерации</t>
  </si>
  <si>
    <t>Возврат бюджетных кредитов, предоставленных юридическим лицам из бюджетов субъектов Российской Федерации в валюте Российской Федерации</t>
  </si>
  <si>
    <t>Предоставление бюджетных кредитов другим бюджетам бюджетной системы Российской Федерации в валюте Российской Федерации</t>
  </si>
  <si>
    <t>Возврат бюджетных кредитов, предоставленных другим бюджетам бюджетной системы Российской Федерации в валюте Российской Федерации</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</si>
  <si>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</si>
  <si>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</si>
  <si>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</si>
  <si>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</si>
  <si>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Операции по управлению остатками средств на единых счетах бюджетов</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</si>
  <si>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</si>
  <si>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</si>
  <si>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Увеличение финансовых активов в собственности субъектов Российской Федерации за счет средств во временном распоряжении</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</si>
  <si>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субъекта Российской Федерации</t>
  </si>
  <si>
    <t>Увеличение финансовых активов за счет привлечения на единый счет бюджета субъекта Российской Федерации остатков средств на единых счетах бюджетов государственных внебюджетных фондов, открытых органу управления территориальным государственным внебюджетным фондом</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</si>
  <si>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получателей средств из бюджета</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</si>
  <si>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субъекта Российской Федерации</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</si>
  <si>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</si>
  <si>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</si>
  <si>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</si>
  <si>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Изменение остатков средств</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</si>
  <si>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</si>
  <si>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</si>
  <si>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</si>
  <si>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</si>
  <si>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Увеличение прочих остатков денежных средств бюджетов субъектов Российской Федерации</t>
  </si>
  <si>
    <t>Увеличение прочих остатков денежных средств бюджетов городских округов</t>
  </si>
  <si>
    <t>Увеличение прочих остатков денежных средств бюджетов муниципальных районов</t>
  </si>
  <si>
    <t>Увеличение прочих остатков денежных средств бюджетов сельских поселений</t>
  </si>
  <si>
    <t>Увеличение прочих остатков денежных средств бюджетов городских поселений</t>
  </si>
  <si>
    <t>Уменьшение остатков средств бюджетов</t>
  </si>
  <si>
    <t>Уменьшение прочих остатков средств бюджетов</t>
  </si>
  <si>
    <t>Уменьшение прочих остатков денежных средств бюджетов</t>
  </si>
  <si>
    <t>Уменьшение прочих остатков денежных средств бюджетов субъектов Российской Федерации</t>
  </si>
  <si>
    <t>Уменьшение прочих остатков денежных средств бюджетов городских округов</t>
  </si>
  <si>
    <t>Уменьшение прочих остатков денежных средств бюджетов муниципальных районов</t>
  </si>
  <si>
    <t>Уменьшение прочих остатков денежных средств бюджетов сельских поселений</t>
  </si>
  <si>
    <t>Уменьшение прочих остатков денежных средств бюджетов городских поселений</t>
  </si>
  <si>
    <t xml:space="preserve"> </t>
  </si>
  <si>
    <t>Заработная плата с начислениями</t>
  </si>
  <si>
    <t>Удельный вес заработной платы с начислениями в общей сумме расходов</t>
  </si>
  <si>
    <t xml:space="preserve"> Справочно:  </t>
  </si>
  <si>
    <t xml:space="preserve">  предельно допустимый уровень дефицита</t>
  </si>
  <si>
    <t>Государственный внутренний долг субъекта Российской Федерации</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</si>
  <si>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</si>
  <si>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</si>
  <si>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</si>
  <si>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Объем государственного долга Ивановской области составил 12668463,62 тыс. руб.. и не превысил предельное значение, установленное Законом об областном бюджете в сумме 13076795,34 тыс. руб.</t>
  </si>
  <si>
    <t>Код классификации</t>
  </si>
  <si>
    <t>Наименование показателя</t>
  </si>
  <si>
    <t>Областной бюджет</t>
  </si>
  <si>
    <t xml:space="preserve">Процент исполнения </t>
  </si>
  <si>
    <t xml:space="preserve">Уровень изменений по сравнению с соответст-вующим периодом 2023 года, % </t>
  </si>
  <si>
    <t>Утверждено на 1 июля 2024 года Законом Ивановской области от 22.12.2023 № 77-ОЗ, решениями о бюджетах муниципальных образований Ивановской области, тыс.руб.</t>
  </si>
  <si>
    <t>Исполнено на 1 июля 2024 года, тыс.руб.</t>
  </si>
  <si>
    <t>Исполнено на 1 июля 2023 года, тыс.руб.</t>
  </si>
  <si>
    <t>Утверждено  на 1 июля 2024 год, Законом Ивановской области от 22.12.2023 № 77-ОЗ, тыс.руб.</t>
  </si>
  <si>
    <t>Исполнено за июнь 2024 года, тыс.руб.</t>
  </si>
  <si>
    <t xml:space="preserve">Уровень изменений по сравне-нию с соответст-вующим периодом 2023 года, % </t>
  </si>
  <si>
    <t>50000090000000000000000</t>
  </si>
  <si>
    <t>52000001000000000000000</t>
  </si>
  <si>
    <t>52000001020000000000000</t>
  </si>
  <si>
    <t>52000001020000000000700</t>
  </si>
  <si>
    <t>52000001020000000000800</t>
  </si>
  <si>
    <t>52000001020000040000710</t>
  </si>
  <si>
    <t>52000001020000040000810</t>
  </si>
  <si>
    <t>52000001020000050000710</t>
  </si>
  <si>
    <t>52000001020000050000810</t>
  </si>
  <si>
    <t>52000001020000130000710</t>
  </si>
  <si>
    <t>52000001020000130000810</t>
  </si>
  <si>
    <t>52000001030000000000000</t>
  </si>
  <si>
    <t>52000001030100000000000</t>
  </si>
  <si>
    <t>52000001030100000000700</t>
  </si>
  <si>
    <t>52000001030100000000800</t>
  </si>
  <si>
    <t>52000001030100020000710</t>
  </si>
  <si>
    <t>52000001030100020000810</t>
  </si>
  <si>
    <t>52000001030100040000710</t>
  </si>
  <si>
    <t>52000001030100040000810</t>
  </si>
  <si>
    <t>52000001030100050000710</t>
  </si>
  <si>
    <t>52000001030100050000810</t>
  </si>
  <si>
    <t>52000001030100100000710</t>
  </si>
  <si>
    <t>52000001030100100000810</t>
  </si>
  <si>
    <t>52000001060000000000000</t>
  </si>
  <si>
    <t>52000001060100000000000</t>
  </si>
  <si>
    <t>52000001060100000000630</t>
  </si>
  <si>
    <t>52000001060100040000630</t>
  </si>
  <si>
    <t>52000001060500000000000</t>
  </si>
  <si>
    <t>52000001060500000000500</t>
  </si>
  <si>
    <t>52000001060500000000600</t>
  </si>
  <si>
    <t>52000001060501000000600</t>
  </si>
  <si>
    <t>52000001060501020000640</t>
  </si>
  <si>
    <t>52000001060502000000500</t>
  </si>
  <si>
    <t>52000001060502000000600</t>
  </si>
  <si>
    <t>52000001060502020000540</t>
  </si>
  <si>
    <t>52000001060502020000640</t>
  </si>
  <si>
    <t>52000001060502050000540</t>
  </si>
  <si>
    <t>52000001060502050000640</t>
  </si>
  <si>
    <t>52000001061000000000000</t>
  </si>
  <si>
    <t>52000001061002000000500</t>
  </si>
  <si>
    <t>52000001061002020000550</t>
  </si>
  <si>
    <t>52000001061002020001550</t>
  </si>
  <si>
    <t>52000001061002020002550</t>
  </si>
  <si>
    <t>52000001061002020003550</t>
  </si>
  <si>
    <t>52000001061002020004550</t>
  </si>
  <si>
    <t>52000001061002020005550</t>
  </si>
  <si>
    <t>52000001061002040000550</t>
  </si>
  <si>
    <t>52000001061002040001550</t>
  </si>
  <si>
    <t>52000001061002040002550</t>
  </si>
  <si>
    <t>70000001000000000000000</t>
  </si>
  <si>
    <t>70000001050000000000000</t>
  </si>
  <si>
    <t>71000001050000000000500</t>
  </si>
  <si>
    <t>71000001050200000000500</t>
  </si>
  <si>
    <t>71000001050201000000510</t>
  </si>
  <si>
    <t>71000001050201020000510</t>
  </si>
  <si>
    <t>71000001050201040000510</t>
  </si>
  <si>
    <t>71000001050201050000510</t>
  </si>
  <si>
    <t>71000001050201100000510</t>
  </si>
  <si>
    <t>71000001050201130000510</t>
  </si>
  <si>
    <t>72000001050000000000600</t>
  </si>
  <si>
    <t>72000001050200000000600</t>
  </si>
  <si>
    <t>72000001050201000000610</t>
  </si>
  <si>
    <t>72000001050201020000610</t>
  </si>
  <si>
    <t>72000001050201040000610</t>
  </si>
  <si>
    <t>72000001050201050000610</t>
  </si>
  <si>
    <t>72000001050201100000610</t>
  </si>
  <si>
    <t>72000001050201130000610</t>
  </si>
  <si>
    <t>Отчет об исполнении  консолидированного и областного бюджетов Ивановской области по состоянию на 1 июля 2024 года</t>
  </si>
  <si>
    <t>Утверждено на 1 июля 2024 года сводной бюджетной росписью областного бюджета, тыс.руб.</t>
  </si>
  <si>
    <t>Исполнено на 
1 июля 2024 года, тыс.руб.</t>
  </si>
  <si>
    <t>Исполнено на 
1 июля 2023 года, тыс.руб.</t>
  </si>
  <si>
    <t>Утверждено  на 
1 июля 2024 год, Законом Ивановской области от 22.12.2023 № 77-ОЗ, тыс.руб.</t>
  </si>
  <si>
    <t>Утверждено на 
1 июля 2024 года сводной бюджетной росписью областного бюджета и бюджетов муниципальных образований Ивановской области, тыс.руб.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</si>
</sst>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8" x14ac:knownFonts="1">
    <font>
      <sz val="10"/>
      <color theme="1"/>
      <name val="Arial"/>
    </font>
    <font>
      <sz val="10"/>
      <color theme="1"/>
      <name val="Arial"/>
      <family val="2"/>
      <charset val="204"/>
    </font>
    <font>
      <b/>
      <sz val="9"/>
      <color theme="1"/>
      <name val="Times New Roman"/>
      <family val="1"/>
      <charset val="204"/>
    </font>
    <font>
      <b/>
      <sz val="10"/>
      <color theme="1"/>
      <name val="Times New Roman"/>
      <family val="1"/>
      <charset val="204"/>
    </font>
    <font>
      <sz val="9"/>
      <color theme="1"/>
      <name val="Times New Roman"/>
      <family val="1"/>
      <charset val="204"/>
    </font>
    <font>
      <sz val="10"/>
      <color theme="1"/>
      <name val="Times New Roman"/>
      <family val="1"/>
      <charset val="204"/>
    </font>
    <font>
      <sz val="10"/>
      <name val="Arial Cyr"/>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9" fontId="6" fillId="0" borderId="0" applyFont="0" applyFill="0" applyBorder="0" applyAlignment="0" applyProtection="0"/>
    <xf numFmtId="164" fontId="6" fillId="0" borderId="0" applyFont="0" applyFill="0" applyBorder="0" applyAlignment="0" applyProtection="0"/>
  </cellStyleXfs>
  <cellXfs count="43">
    <xf numFmtId="0" fontId="0" fillId="0" borderId="0" xfId="0"/>
    <xf numFmtId="0" fontId="0" fillId="0" borderId="0" xfId="0" applyAlignment="1"/>
    <xf numFmtId="0" fontId="0" fillId="2" borderId="0" xfId="0" applyFill="1"/>
    <xf numFmtId="4" fontId="2" fillId="0" borderId="1" xfId="0" applyNumberFormat="1" applyFont="1" applyFill="1" applyBorder="1" applyAlignment="1">
      <alignment horizontal="right" vertical="center" wrapText="1"/>
    </xf>
    <xf numFmtId="2" fontId="2" fillId="0" borderId="1" xfId="0" applyNumberFormat="1" applyFont="1" applyFill="1" applyBorder="1" applyAlignment="1">
      <alignment horizontal="right" vertical="center" wrapText="1" shrinkToFit="1"/>
    </xf>
    <xf numFmtId="4" fontId="2" fillId="0" borderId="1" xfId="0" applyNumberFormat="1" applyFont="1" applyFill="1" applyBorder="1" applyAlignment="1">
      <alignment wrapText="1"/>
    </xf>
    <xf numFmtId="4" fontId="2" fillId="0" borderId="1" xfId="0" applyNumberFormat="1" applyFont="1" applyFill="1" applyBorder="1" applyAlignment="1">
      <alignment vertical="center" wrapText="1"/>
    </xf>
    <xf numFmtId="4" fontId="2" fillId="0" borderId="1" xfId="1" applyNumberFormat="1" applyFont="1" applyFill="1" applyBorder="1" applyAlignment="1">
      <alignment horizontal="right" vertical="center" wrapText="1" shrinkToFit="1"/>
    </xf>
    <xf numFmtId="2" fontId="2" fillId="0" borderId="1" xfId="1" applyNumberFormat="1" applyFont="1" applyFill="1" applyBorder="1" applyAlignment="1">
      <alignment horizontal="right" vertical="center" wrapText="1"/>
    </xf>
    <xf numFmtId="4" fontId="4" fillId="0" borderId="1" xfId="1" applyNumberFormat="1" applyFont="1" applyFill="1" applyBorder="1" applyAlignment="1">
      <alignment horizontal="right" vertical="center" wrapText="1"/>
    </xf>
    <xf numFmtId="4" fontId="2" fillId="0" borderId="1" xfId="1" applyNumberFormat="1" applyFont="1" applyFill="1" applyBorder="1" applyAlignment="1">
      <alignment horizontal="right" vertical="center" wrapText="1"/>
    </xf>
    <xf numFmtId="49" fontId="2" fillId="0" borderId="1" xfId="0" applyNumberFormat="1" applyFont="1" applyFill="1" applyBorder="1" applyAlignment="1">
      <alignment wrapText="1" shrinkToFit="1"/>
    </xf>
    <xf numFmtId="0" fontId="2" fillId="0" borderId="1" xfId="1" applyFont="1" applyFill="1" applyBorder="1" applyAlignment="1">
      <alignment wrapText="1"/>
    </xf>
    <xf numFmtId="0" fontId="4" fillId="0" borderId="1" xfId="1" applyFont="1" applyFill="1" applyBorder="1" applyAlignment="1">
      <alignment wrapText="1"/>
    </xf>
    <xf numFmtId="0" fontId="4" fillId="0" borderId="1" xfId="1" applyFont="1" applyFill="1" applyBorder="1" applyAlignment="1">
      <alignment vertical="center" wrapText="1"/>
    </xf>
    <xf numFmtId="4" fontId="4" fillId="2" borderId="1" xfId="1" applyNumberFormat="1" applyFont="1" applyFill="1" applyBorder="1" applyAlignment="1">
      <alignment horizontal="center" vertical="center" wrapText="1" shrinkToFit="1"/>
    </xf>
    <xf numFmtId="4" fontId="4" fillId="2" borderId="1" xfId="1" applyNumberFormat="1" applyFont="1" applyFill="1" applyBorder="1" applyAlignment="1">
      <alignment horizontal="right" vertical="center" wrapText="1" shrinkToFit="1"/>
    </xf>
    <xf numFmtId="4" fontId="2" fillId="2" borderId="1" xfId="0" applyNumberFormat="1" applyFont="1" applyFill="1" applyBorder="1" applyAlignment="1">
      <alignment vertical="center" wrapText="1"/>
    </xf>
    <xf numFmtId="4" fontId="2" fillId="2" borderId="1" xfId="1" applyNumberFormat="1" applyFont="1" applyFill="1" applyBorder="1" applyAlignment="1">
      <alignment horizontal="right" vertical="center" wrapText="1"/>
    </xf>
    <xf numFmtId="4" fontId="4" fillId="2" borderId="1" xfId="0" applyNumberFormat="1" applyFont="1" applyFill="1" applyBorder="1" applyAlignment="1">
      <alignment vertical="center" wrapText="1"/>
    </xf>
    <xf numFmtId="4" fontId="3" fillId="2" borderId="1" xfId="0" applyNumberFormat="1" applyFont="1" applyFill="1" applyBorder="1" applyAlignment="1">
      <alignment wrapText="1"/>
    </xf>
    <xf numFmtId="4" fontId="2" fillId="2" borderId="1" xfId="0" applyNumberFormat="1" applyFont="1" applyFill="1" applyBorder="1" applyAlignment="1">
      <alignment horizontal="right" vertical="center" wrapText="1"/>
    </xf>
    <xf numFmtId="4" fontId="2" fillId="2" borderId="1" xfId="1" applyNumberFormat="1" applyFont="1" applyFill="1" applyBorder="1" applyAlignment="1">
      <alignment horizontal="right" vertical="center" wrapText="1" shrinkToFit="1"/>
    </xf>
    <xf numFmtId="2" fontId="2" fillId="2" borderId="1" xfId="1" applyNumberFormat="1" applyFont="1" applyFill="1" applyBorder="1" applyAlignment="1">
      <alignment horizontal="right" vertical="center" wrapText="1"/>
    </xf>
    <xf numFmtId="2" fontId="4" fillId="2" borderId="1" xfId="1" applyNumberFormat="1" applyFont="1" applyFill="1" applyBorder="1" applyAlignment="1">
      <alignment horizontal="right" vertical="center" wrapText="1" shrinkToFit="1"/>
    </xf>
    <xf numFmtId="4" fontId="4" fillId="2" borderId="1" xfId="1" applyNumberFormat="1" applyFont="1" applyFill="1" applyBorder="1" applyAlignment="1">
      <alignment horizontal="right" vertical="center" wrapText="1"/>
    </xf>
    <xf numFmtId="2" fontId="4" fillId="2" borderId="1" xfId="1" applyNumberFormat="1" applyFont="1" applyFill="1" applyBorder="1" applyAlignment="1">
      <alignment horizontal="right" vertical="center" wrapText="1"/>
    </xf>
    <xf numFmtId="0" fontId="5" fillId="2" borderId="1" xfId="0" applyFont="1" applyFill="1" applyBorder="1" applyAlignment="1">
      <alignment wrapText="1"/>
    </xf>
    <xf numFmtId="4" fontId="5" fillId="2" borderId="1" xfId="0" applyNumberFormat="1" applyFont="1" applyFill="1" applyBorder="1" applyAlignment="1">
      <alignment wrapText="1"/>
    </xf>
    <xf numFmtId="0" fontId="0" fillId="0" borderId="0" xfId="0" applyAlignment="1">
      <alignment wrapText="1"/>
    </xf>
    <xf numFmtId="49" fontId="5" fillId="0" borderId="1" xfId="0" applyNumberFormat="1" applyFont="1" applyBorder="1" applyAlignment="1">
      <alignment wrapText="1" shrinkToFit="1"/>
    </xf>
    <xf numFmtId="4" fontId="5" fillId="0" borderId="1" xfId="0" applyNumberFormat="1" applyFont="1" applyBorder="1"/>
    <xf numFmtId="0" fontId="5" fillId="0" borderId="0" xfId="0" applyFont="1"/>
    <xf numFmtId="4" fontId="5" fillId="0" borderId="1" xfId="0" applyNumberFormat="1" applyFont="1" applyBorder="1" applyAlignment="1">
      <alignment wrapText="1"/>
    </xf>
    <xf numFmtId="49" fontId="5" fillId="2" borderId="1" xfId="0" applyNumberFormat="1" applyFont="1" applyFill="1" applyBorder="1" applyAlignment="1">
      <alignment wrapText="1" shrinkToFit="1"/>
    </xf>
    <xf numFmtId="9" fontId="7" fillId="0" borderId="1" xfId="2" applyFont="1" applyFill="1" applyBorder="1" applyAlignment="1">
      <alignment horizontal="center" vertical="center" wrapText="1"/>
    </xf>
    <xf numFmtId="164" fontId="7" fillId="0" borderId="1" xfId="3" applyFont="1" applyFill="1" applyBorder="1" applyAlignment="1">
      <alignment horizontal="center" vertical="center" wrapText="1"/>
    </xf>
    <xf numFmtId="49" fontId="5" fillId="0" borderId="1" xfId="0" applyNumberFormat="1" applyFont="1" applyFill="1" applyBorder="1" applyAlignment="1">
      <alignment horizontal="center" vertical="center" wrapText="1" shrinkToFit="1"/>
    </xf>
    <xf numFmtId="9" fontId="7" fillId="2" borderId="1" xfId="2" applyFont="1" applyFill="1" applyBorder="1" applyAlignment="1">
      <alignment horizontal="center" vertical="center" wrapText="1"/>
    </xf>
    <xf numFmtId="49" fontId="5" fillId="2" borderId="1" xfId="0" applyNumberFormat="1" applyFont="1" applyFill="1" applyBorder="1" applyAlignment="1">
      <alignment horizontal="center" vertical="center" wrapText="1" shrinkToFit="1"/>
    </xf>
    <xf numFmtId="2" fontId="7" fillId="2" borderId="1" xfId="2" applyNumberFormat="1" applyFont="1" applyFill="1" applyBorder="1" applyAlignment="1">
      <alignment horizontal="center" vertical="center" wrapText="1"/>
    </xf>
    <xf numFmtId="9" fontId="7" fillId="2" borderId="1" xfId="2" applyFont="1" applyFill="1" applyBorder="1" applyAlignment="1">
      <alignment horizontal="center" vertical="center" wrapText="1"/>
    </xf>
    <xf numFmtId="0" fontId="3" fillId="0" borderId="0" xfId="0" applyFont="1" applyAlignment="1">
      <alignment horizontal="center" wrapText="1"/>
    </xf>
  </cellXfs>
  <cellStyles count="4">
    <cellStyle name="Денежный 2" xfId="3"/>
    <cellStyle name="Обычный" xfId="0" builtinId="0"/>
    <cellStyle name="Обычный 2" xfId="1"/>
    <cellStyle name="Процент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08"/>
  <sheetViews>
    <sheetView workbookViewId="0">
      <selection activeCell="O5" sqref="O5"/>
    </sheetView>
  </sheetViews>
  <sheetFormatPr defaultRowHeight="12.75" x14ac:dyDescent="0.2"/>
  <cols>
    <col min="1" max="1" width="23.5703125" style="29" customWidth="1"/>
    <col min="2" max="2" width="30.7109375" style="29" customWidth="1"/>
    <col min="3" max="3" width="15.140625" style="29" customWidth="1"/>
    <col min="4" max="5" width="14.42578125" style="29" customWidth="1"/>
    <col min="6" max="7" width="15" style="29" customWidth="1"/>
    <col min="8" max="8" width="15.140625" style="29" customWidth="1"/>
    <col min="9" max="9" width="14.5703125" style="29" customWidth="1"/>
    <col min="10" max="10" width="15.140625" style="29" customWidth="1"/>
    <col min="11" max="12" width="14.5703125" style="29" customWidth="1"/>
    <col min="13" max="13" width="14.42578125" style="29" customWidth="1"/>
  </cols>
  <sheetData>
    <row r="2" spans="1:13" x14ac:dyDescent="0.2">
      <c r="A2" s="42" t="s">
        <v>2065</v>
      </c>
      <c r="B2" s="42"/>
      <c r="C2" s="42"/>
      <c r="D2" s="42"/>
      <c r="E2" s="42"/>
      <c r="F2" s="42"/>
      <c r="G2" s="42"/>
      <c r="H2" s="42"/>
      <c r="I2" s="42"/>
      <c r="J2" s="42"/>
      <c r="K2" s="42"/>
      <c r="L2" s="42"/>
      <c r="M2" s="42"/>
    </row>
    <row r="4" spans="1:13" ht="12.75" customHeight="1" x14ac:dyDescent="0.2">
      <c r="A4" s="39" t="s">
        <v>1987</v>
      </c>
      <c r="B4" s="39" t="s">
        <v>1988</v>
      </c>
      <c r="C4" s="40" t="s">
        <v>96</v>
      </c>
      <c r="D4" s="40"/>
      <c r="E4" s="40"/>
      <c r="F4" s="40"/>
      <c r="G4" s="40"/>
      <c r="H4" s="41" t="s">
        <v>1989</v>
      </c>
      <c r="I4" s="41"/>
      <c r="J4" s="41"/>
      <c r="K4" s="41"/>
      <c r="L4" s="41"/>
      <c r="M4" s="41"/>
    </row>
    <row r="5" spans="1:13" ht="153" x14ac:dyDescent="0.2">
      <c r="A5" s="39"/>
      <c r="B5" s="39"/>
      <c r="C5" s="35" t="s">
        <v>1992</v>
      </c>
      <c r="D5" s="36" t="s">
        <v>2067</v>
      </c>
      <c r="E5" s="35" t="s">
        <v>1990</v>
      </c>
      <c r="F5" s="37" t="s">
        <v>2068</v>
      </c>
      <c r="G5" s="35" t="s">
        <v>1991</v>
      </c>
      <c r="H5" s="35" t="s">
        <v>2069</v>
      </c>
      <c r="I5" s="36" t="s">
        <v>2067</v>
      </c>
      <c r="J5" s="38" t="s">
        <v>1990</v>
      </c>
      <c r="K5" s="37" t="s">
        <v>2068</v>
      </c>
      <c r="L5" s="38" t="s">
        <v>1991</v>
      </c>
      <c r="M5" s="38" t="s">
        <v>1996</v>
      </c>
    </row>
    <row r="6" spans="1:13" x14ac:dyDescent="0.2">
      <c r="A6" s="30" t="s">
        <v>622</v>
      </c>
      <c r="B6" s="30" t="s">
        <v>1279</v>
      </c>
      <c r="C6" s="33">
        <v>78165178.456589997</v>
      </c>
      <c r="D6" s="33">
        <v>42308480.423419997</v>
      </c>
      <c r="E6" s="28">
        <f>IF(C6=0," ",IF(D6/C6*100&gt;200,"свыше 200",IF(D6/C6&gt;0,D6/C6*100,"")))</f>
        <v>54.127018269287952</v>
      </c>
      <c r="F6" s="33">
        <v>38960235.255779997</v>
      </c>
      <c r="G6" s="28">
        <f>IF(F6=0," ",IF(D6/F6*100&gt;200,"свыше 200",IF(D6/F6&gt;0,D6/F6*100,"")))</f>
        <v>108.59400654451457</v>
      </c>
      <c r="H6" s="33">
        <v>68447903.255099997</v>
      </c>
      <c r="I6" s="33">
        <v>37460991.11919</v>
      </c>
      <c r="J6" s="28">
        <f>IF(H6=0," ",IF(I6/H6*100&gt;200,"свыше 200",IF(I6/H6&gt;0,I6/H6*100,"")))</f>
        <v>54.72920182752101</v>
      </c>
      <c r="K6" s="33">
        <v>35107381.61428</v>
      </c>
      <c r="L6" s="28">
        <f>IF(K6=0," ",IF(I6/K6*100&gt;200,"свыше 200",IF(I6/K6&gt;0,I6/K6*100,"")))</f>
        <v>106.70403031125701</v>
      </c>
      <c r="M6" s="33">
        <v>5384420.0522600003</v>
      </c>
    </row>
    <row r="7" spans="1:13" ht="25.5" x14ac:dyDescent="0.2">
      <c r="A7" s="30" t="s">
        <v>204</v>
      </c>
      <c r="B7" s="30" t="s">
        <v>791</v>
      </c>
      <c r="C7" s="33">
        <v>49744976.575779997</v>
      </c>
      <c r="D7" s="33">
        <v>27925092.710919999</v>
      </c>
      <c r="E7" s="28">
        <f t="shared" ref="E7:E70" si="0">IF(C7=0," ",IF(D7/C7*100&gt;200,"свыше 200",IF(D7/C7&gt;0,D7/C7*100,"")))</f>
        <v>56.136507911265689</v>
      </c>
      <c r="F7" s="33">
        <v>22658226.16756</v>
      </c>
      <c r="G7" s="28">
        <f t="shared" ref="G7:G70" si="1">IF(F7=0," ",IF(D7/F7*100&gt;200,"свыше 200",IF(D7/F7&gt;0,D7/F7*100,"")))</f>
        <v>123.24483171988381</v>
      </c>
      <c r="H7" s="33">
        <v>40012333.801210001</v>
      </c>
      <c r="I7" s="33">
        <v>23015368.161520001</v>
      </c>
      <c r="J7" s="28">
        <f t="shared" ref="J7:J70" si="2">IF(H7=0," ",IF(I7/H7*100&gt;200,"свыше 200",IF(I7/H7&gt;0,I7/H7*100,"")))</f>
        <v>57.520684186694446</v>
      </c>
      <c r="K7" s="33">
        <v>18739581.787319999</v>
      </c>
      <c r="L7" s="28">
        <f t="shared" ref="L7:L70" si="3">IF(K7=0," ",IF(I7/K7*100&gt;200,"свыше 200",IF(I7/K7&gt;0,I7/K7*100,"")))</f>
        <v>122.81687191703061</v>
      </c>
      <c r="M7" s="33">
        <v>3120833.9651600011</v>
      </c>
    </row>
    <row r="8" spans="1:13" x14ac:dyDescent="0.2">
      <c r="A8" s="30" t="s">
        <v>1313</v>
      </c>
      <c r="B8" s="30" t="s">
        <v>268</v>
      </c>
      <c r="C8" s="33">
        <v>28358942.803780001</v>
      </c>
      <c r="D8" s="33">
        <v>15245167.247169999</v>
      </c>
      <c r="E8" s="28">
        <f t="shared" si="0"/>
        <v>53.757882840181026</v>
      </c>
      <c r="F8" s="33">
        <v>12522538.37157</v>
      </c>
      <c r="G8" s="28">
        <f t="shared" si="1"/>
        <v>121.74182897120285</v>
      </c>
      <c r="H8" s="33">
        <v>22063910.699999999</v>
      </c>
      <c r="I8" s="33">
        <v>12099967.98931</v>
      </c>
      <c r="J8" s="28">
        <f t="shared" si="2"/>
        <v>54.840540980389306</v>
      </c>
      <c r="K8" s="33">
        <v>10150343.24846</v>
      </c>
      <c r="L8" s="28">
        <f t="shared" si="3"/>
        <v>119.20747597521684</v>
      </c>
      <c r="M8" s="33">
        <v>2140626.1000299994</v>
      </c>
    </row>
    <row r="9" spans="1:13" x14ac:dyDescent="0.2">
      <c r="A9" s="30" t="s">
        <v>800</v>
      </c>
      <c r="B9" s="30" t="s">
        <v>1240</v>
      </c>
      <c r="C9" s="33">
        <v>10945915.699999999</v>
      </c>
      <c r="D9" s="33">
        <v>6595863.60989</v>
      </c>
      <c r="E9" s="28">
        <f t="shared" si="0"/>
        <v>60.258673560677991</v>
      </c>
      <c r="F9" s="33">
        <v>5983344.9210599996</v>
      </c>
      <c r="G9" s="28">
        <f t="shared" si="1"/>
        <v>110.23706132457909</v>
      </c>
      <c r="H9" s="33">
        <v>10945915.699999999</v>
      </c>
      <c r="I9" s="33">
        <v>6595863.60989</v>
      </c>
      <c r="J9" s="28">
        <f t="shared" si="2"/>
        <v>60.258673560677991</v>
      </c>
      <c r="K9" s="33">
        <v>5983344.9210599996</v>
      </c>
      <c r="L9" s="28">
        <f t="shared" si="3"/>
        <v>110.23706132457909</v>
      </c>
      <c r="M9" s="33">
        <v>961876.27214999963</v>
      </c>
    </row>
    <row r="10" spans="1:13" ht="63.75" x14ac:dyDescent="0.2">
      <c r="A10" s="30" t="s">
        <v>291</v>
      </c>
      <c r="B10" s="30" t="s">
        <v>1738</v>
      </c>
      <c r="C10" s="33">
        <v>10388086</v>
      </c>
      <c r="D10" s="33">
        <v>6420872.6188599998</v>
      </c>
      <c r="E10" s="28">
        <f t="shared" si="0"/>
        <v>61.809967869538241</v>
      </c>
      <c r="F10" s="33">
        <v>5693213.05418</v>
      </c>
      <c r="G10" s="28">
        <f t="shared" si="1"/>
        <v>112.78117572195453</v>
      </c>
      <c r="H10" s="33">
        <v>10388086</v>
      </c>
      <c r="I10" s="33">
        <v>6420872.6188599998</v>
      </c>
      <c r="J10" s="28">
        <f t="shared" si="2"/>
        <v>61.809967869538241</v>
      </c>
      <c r="K10" s="33">
        <v>5693213.05418</v>
      </c>
      <c r="L10" s="28">
        <f t="shared" si="3"/>
        <v>112.78117572195453</v>
      </c>
      <c r="M10" s="33">
        <v>920982.14501000009</v>
      </c>
    </row>
    <row r="11" spans="1:13" ht="255" x14ac:dyDescent="0.2">
      <c r="A11" s="30" t="s">
        <v>1351</v>
      </c>
      <c r="B11" s="30" t="s">
        <v>10</v>
      </c>
      <c r="C11" s="33">
        <v>10388086</v>
      </c>
      <c r="D11" s="33">
        <v>6421885.0738599999</v>
      </c>
      <c r="E11" s="28">
        <f t="shared" si="0"/>
        <v>61.819714178916115</v>
      </c>
      <c r="F11" s="33">
        <v>5676797.0347699998</v>
      </c>
      <c r="G11" s="28">
        <f t="shared" si="1"/>
        <v>113.12514846887049</v>
      </c>
      <c r="H11" s="33">
        <v>10388086</v>
      </c>
      <c r="I11" s="33">
        <v>6421885.0738599999</v>
      </c>
      <c r="J11" s="28">
        <f t="shared" si="2"/>
        <v>61.819714178916115</v>
      </c>
      <c r="K11" s="33">
        <v>5676797.0347699998</v>
      </c>
      <c r="L11" s="28">
        <f t="shared" si="3"/>
        <v>113.12514846887049</v>
      </c>
      <c r="M11" s="33">
        <v>921317.47100999951</v>
      </c>
    </row>
    <row r="12" spans="1:13" ht="140.25" x14ac:dyDescent="0.2">
      <c r="A12" s="30" t="s">
        <v>1317</v>
      </c>
      <c r="B12" s="30" t="s">
        <v>870</v>
      </c>
      <c r="C12" s="33"/>
      <c r="D12" s="33">
        <v>-1012.455</v>
      </c>
      <c r="E12" s="28" t="str">
        <f t="shared" si="0"/>
        <v xml:space="preserve"> </v>
      </c>
      <c r="F12" s="33">
        <v>14835.111569999999</v>
      </c>
      <c r="G12" s="28" t="str">
        <f t="shared" si="1"/>
        <v/>
      </c>
      <c r="H12" s="33"/>
      <c r="I12" s="33">
        <v>-1012.455</v>
      </c>
      <c r="J12" s="28" t="str">
        <f t="shared" si="2"/>
        <v xml:space="preserve"> </v>
      </c>
      <c r="K12" s="33">
        <v>14835.111569999999</v>
      </c>
      <c r="L12" s="28" t="str">
        <f t="shared" si="3"/>
        <v/>
      </c>
      <c r="M12" s="33">
        <v>-335.32600000000002</v>
      </c>
    </row>
    <row r="13" spans="1:13" ht="63.75" x14ac:dyDescent="0.2">
      <c r="A13" s="30" t="s">
        <v>535</v>
      </c>
      <c r="B13" s="30" t="s">
        <v>359</v>
      </c>
      <c r="C13" s="33"/>
      <c r="D13" s="33"/>
      <c r="E13" s="28" t="str">
        <f t="shared" si="0"/>
        <v xml:space="preserve"> </v>
      </c>
      <c r="F13" s="33">
        <v>1580.9078400000001</v>
      </c>
      <c r="G13" s="28" t="str">
        <f t="shared" si="1"/>
        <v/>
      </c>
      <c r="H13" s="33"/>
      <c r="I13" s="33"/>
      <c r="J13" s="28" t="str">
        <f t="shared" si="2"/>
        <v xml:space="preserve"> </v>
      </c>
      <c r="K13" s="33">
        <v>1580.9078400000001</v>
      </c>
      <c r="L13" s="28" t="str">
        <f t="shared" si="3"/>
        <v/>
      </c>
      <c r="M13" s="33"/>
    </row>
    <row r="14" spans="1:13" ht="229.5" x14ac:dyDescent="0.2">
      <c r="A14" s="30" t="s">
        <v>571</v>
      </c>
      <c r="B14" s="30" t="s">
        <v>1261</v>
      </c>
      <c r="C14" s="33">
        <v>396679.7</v>
      </c>
      <c r="D14" s="33">
        <v>129378.04382000001</v>
      </c>
      <c r="E14" s="28">
        <f t="shared" si="0"/>
        <v>32.615241924403996</v>
      </c>
      <c r="F14" s="33">
        <v>238880.15288000001</v>
      </c>
      <c r="G14" s="28">
        <f t="shared" si="1"/>
        <v>54.160231505290554</v>
      </c>
      <c r="H14" s="33">
        <v>396679.7</v>
      </c>
      <c r="I14" s="33">
        <v>129378.04382000001</v>
      </c>
      <c r="J14" s="28">
        <f t="shared" si="2"/>
        <v>32.615241924403996</v>
      </c>
      <c r="K14" s="33">
        <v>238880.15288000001</v>
      </c>
      <c r="L14" s="28">
        <f t="shared" si="3"/>
        <v>54.160231505290554</v>
      </c>
      <c r="M14" s="33">
        <v>24128.897140000001</v>
      </c>
    </row>
    <row r="15" spans="1:13" ht="204" x14ac:dyDescent="0.2">
      <c r="A15" s="30" t="s">
        <v>69</v>
      </c>
      <c r="B15" s="30" t="s">
        <v>673</v>
      </c>
      <c r="C15" s="33">
        <v>161150</v>
      </c>
      <c r="D15" s="33">
        <v>45612.947209999998</v>
      </c>
      <c r="E15" s="28">
        <f t="shared" si="0"/>
        <v>28.30465231771641</v>
      </c>
      <c r="F15" s="33">
        <v>51251.714</v>
      </c>
      <c r="G15" s="28">
        <f t="shared" si="1"/>
        <v>88.997896167921326</v>
      </c>
      <c r="H15" s="33">
        <v>161150</v>
      </c>
      <c r="I15" s="33">
        <v>45612.947209999998</v>
      </c>
      <c r="J15" s="28">
        <f t="shared" si="2"/>
        <v>28.30465231771641</v>
      </c>
      <c r="K15" s="33">
        <v>51251.714</v>
      </c>
      <c r="L15" s="28">
        <f t="shared" si="3"/>
        <v>88.997896167921326</v>
      </c>
      <c r="M15" s="33">
        <v>16765.23</v>
      </c>
    </row>
    <row r="16" spans="1:13" x14ac:dyDescent="0.2">
      <c r="A16" s="30" t="s">
        <v>9</v>
      </c>
      <c r="B16" s="30" t="s">
        <v>279</v>
      </c>
      <c r="C16" s="33">
        <v>17413027.103780001</v>
      </c>
      <c r="D16" s="33">
        <v>8649303.6372800004</v>
      </c>
      <c r="E16" s="28">
        <f t="shared" si="0"/>
        <v>49.671453364948924</v>
      </c>
      <c r="F16" s="33">
        <v>6539193.4505099999</v>
      </c>
      <c r="G16" s="28">
        <f t="shared" si="1"/>
        <v>132.26866130723553</v>
      </c>
      <c r="H16" s="33">
        <v>11117995</v>
      </c>
      <c r="I16" s="33">
        <v>5504104.3794200001</v>
      </c>
      <c r="J16" s="28">
        <f t="shared" si="2"/>
        <v>49.506267806560444</v>
      </c>
      <c r="K16" s="33">
        <v>4166998.3273999998</v>
      </c>
      <c r="L16" s="28">
        <f t="shared" si="3"/>
        <v>132.08799109008254</v>
      </c>
      <c r="M16" s="33">
        <v>1178749.8278799998</v>
      </c>
    </row>
    <row r="17" spans="1:13" ht="153" x14ac:dyDescent="0.2">
      <c r="A17" s="30" t="s">
        <v>246</v>
      </c>
      <c r="B17" s="30" t="s">
        <v>1005</v>
      </c>
      <c r="C17" s="33"/>
      <c r="D17" s="33"/>
      <c r="E17" s="28" t="str">
        <f t="shared" si="0"/>
        <v xml:space="preserve"> </v>
      </c>
      <c r="F17" s="33">
        <v>5880482.28302</v>
      </c>
      <c r="G17" s="28" t="str">
        <f t="shared" si="1"/>
        <v/>
      </c>
      <c r="H17" s="33"/>
      <c r="I17" s="33"/>
      <c r="J17" s="28" t="str">
        <f t="shared" si="2"/>
        <v xml:space="preserve"> </v>
      </c>
      <c r="K17" s="33">
        <v>3752470.4471100001</v>
      </c>
      <c r="L17" s="28" t="str">
        <f t="shared" si="3"/>
        <v/>
      </c>
      <c r="M17" s="33"/>
    </row>
    <row r="18" spans="1:13" ht="178.5" x14ac:dyDescent="0.2">
      <c r="A18" s="30" t="s">
        <v>246</v>
      </c>
      <c r="B18" s="30" t="s">
        <v>181</v>
      </c>
      <c r="C18" s="33">
        <v>15449645.432569999</v>
      </c>
      <c r="D18" s="33">
        <v>7572696.53993</v>
      </c>
      <c r="E18" s="28">
        <f t="shared" si="0"/>
        <v>49.015341957076267</v>
      </c>
      <c r="F18" s="33"/>
      <c r="G18" s="28" t="str">
        <f t="shared" si="1"/>
        <v xml:space="preserve"> </v>
      </c>
      <c r="H18" s="33">
        <v>9843549</v>
      </c>
      <c r="I18" s="33">
        <v>4846634.48857</v>
      </c>
      <c r="J18" s="28">
        <f t="shared" si="2"/>
        <v>49.236657313028054</v>
      </c>
      <c r="K18" s="33"/>
      <c r="L18" s="28" t="str">
        <f t="shared" si="3"/>
        <v xml:space="preserve"> </v>
      </c>
      <c r="M18" s="33">
        <v>1083463.4011200001</v>
      </c>
    </row>
    <row r="19" spans="1:13" ht="178.5" x14ac:dyDescent="0.2">
      <c r="A19" s="30" t="s">
        <v>1503</v>
      </c>
      <c r="B19" s="30" t="s">
        <v>1381</v>
      </c>
      <c r="C19" s="33">
        <v>99390.108590000003</v>
      </c>
      <c r="D19" s="33">
        <v>69622.675010000006</v>
      </c>
      <c r="E19" s="28">
        <f t="shared" si="0"/>
        <v>70.049903353264867</v>
      </c>
      <c r="F19" s="33">
        <v>40523.249830000001</v>
      </c>
      <c r="G19" s="28">
        <f t="shared" si="1"/>
        <v>171.80920903944195</v>
      </c>
      <c r="H19" s="33">
        <v>57617</v>
      </c>
      <c r="I19" s="33">
        <v>44390.538159999996</v>
      </c>
      <c r="J19" s="28">
        <f t="shared" si="2"/>
        <v>77.044167797698591</v>
      </c>
      <c r="K19" s="33">
        <v>24653.09763</v>
      </c>
      <c r="L19" s="28">
        <f t="shared" si="3"/>
        <v>180.06069187014367</v>
      </c>
      <c r="M19" s="33">
        <v>1172.1808699999965</v>
      </c>
    </row>
    <row r="20" spans="1:13" ht="63.75" x14ac:dyDescent="0.2">
      <c r="A20" s="30" t="s">
        <v>1000</v>
      </c>
      <c r="B20" s="30" t="s">
        <v>894</v>
      </c>
      <c r="C20" s="33"/>
      <c r="D20" s="33"/>
      <c r="E20" s="28" t="str">
        <f t="shared" si="0"/>
        <v xml:space="preserve"> </v>
      </c>
      <c r="F20" s="33">
        <v>21173.327359999999</v>
      </c>
      <c r="G20" s="28" t="str">
        <f t="shared" si="1"/>
        <v/>
      </c>
      <c r="H20" s="33"/>
      <c r="I20" s="33"/>
      <c r="J20" s="28" t="str">
        <f t="shared" si="2"/>
        <v xml:space="preserve"> </v>
      </c>
      <c r="K20" s="33">
        <v>13981.29808</v>
      </c>
      <c r="L20" s="28" t="str">
        <f t="shared" si="3"/>
        <v/>
      </c>
      <c r="M20" s="33"/>
    </row>
    <row r="21" spans="1:13" ht="127.5" x14ac:dyDescent="0.2">
      <c r="A21" s="30" t="s">
        <v>1000</v>
      </c>
      <c r="B21" s="30" t="s">
        <v>1404</v>
      </c>
      <c r="C21" s="33">
        <v>181305.67782000001</v>
      </c>
      <c r="D21" s="33">
        <v>45513.7952</v>
      </c>
      <c r="E21" s="28">
        <f t="shared" si="0"/>
        <v>25.103347974124684</v>
      </c>
      <c r="F21" s="33"/>
      <c r="G21" s="28" t="str">
        <f t="shared" si="1"/>
        <v xml:space="preserve"> </v>
      </c>
      <c r="H21" s="33">
        <v>107394</v>
      </c>
      <c r="I21" s="33">
        <v>30782.83915</v>
      </c>
      <c r="J21" s="28">
        <f t="shared" si="2"/>
        <v>28.663462716725331</v>
      </c>
      <c r="K21" s="33"/>
      <c r="L21" s="28" t="str">
        <f t="shared" si="3"/>
        <v xml:space="preserve"> </v>
      </c>
      <c r="M21" s="33">
        <v>3479.3791200000014</v>
      </c>
    </row>
    <row r="22" spans="1:13" ht="127.5" x14ac:dyDescent="0.2">
      <c r="A22" s="30" t="s">
        <v>1234</v>
      </c>
      <c r="B22" s="30" t="s">
        <v>1700</v>
      </c>
      <c r="C22" s="33">
        <v>252280.53438999999</v>
      </c>
      <c r="D22" s="33">
        <v>155896.89652000001</v>
      </c>
      <c r="E22" s="28">
        <f t="shared" si="0"/>
        <v>61.795055610195945</v>
      </c>
      <c r="F22" s="33">
        <v>111504.57604</v>
      </c>
      <c r="G22" s="28">
        <f t="shared" si="1"/>
        <v>139.81210642339482</v>
      </c>
      <c r="H22" s="33">
        <v>126191</v>
      </c>
      <c r="I22" s="33">
        <v>77948.448260000005</v>
      </c>
      <c r="J22" s="28">
        <f t="shared" si="2"/>
        <v>61.770212027799133</v>
      </c>
      <c r="K22" s="33">
        <v>55752.28802</v>
      </c>
      <c r="L22" s="28">
        <f t="shared" si="3"/>
        <v>139.81210642339482</v>
      </c>
      <c r="M22" s="33">
        <v>14964.212500000001</v>
      </c>
    </row>
    <row r="23" spans="1:13" ht="165.75" x14ac:dyDescent="0.2">
      <c r="A23" s="30" t="s">
        <v>746</v>
      </c>
      <c r="B23" s="30" t="s">
        <v>1326</v>
      </c>
      <c r="C23" s="33"/>
      <c r="D23" s="33">
        <v>1283.152</v>
      </c>
      <c r="E23" s="28" t="str">
        <f t="shared" si="0"/>
        <v xml:space="preserve"> </v>
      </c>
      <c r="F23" s="33">
        <v>16.843</v>
      </c>
      <c r="G23" s="28" t="str">
        <f t="shared" si="1"/>
        <v>свыше 200</v>
      </c>
      <c r="H23" s="33"/>
      <c r="I23" s="33">
        <v>969.94560000000001</v>
      </c>
      <c r="J23" s="28" t="str">
        <f t="shared" si="2"/>
        <v xml:space="preserve"> </v>
      </c>
      <c r="K23" s="33">
        <v>5.0506500000000001</v>
      </c>
      <c r="L23" s="28" t="str">
        <f t="shared" si="3"/>
        <v>свыше 200</v>
      </c>
      <c r="M23" s="33"/>
    </row>
    <row r="24" spans="1:13" ht="204" x14ac:dyDescent="0.2">
      <c r="A24" s="30" t="s">
        <v>1705</v>
      </c>
      <c r="B24" s="30" t="s">
        <v>434</v>
      </c>
      <c r="C24" s="33"/>
      <c r="D24" s="33"/>
      <c r="E24" s="28" t="str">
        <f t="shared" si="0"/>
        <v xml:space="preserve"> </v>
      </c>
      <c r="F24" s="33">
        <v>48394.11464</v>
      </c>
      <c r="G24" s="28" t="str">
        <f t="shared" si="1"/>
        <v/>
      </c>
      <c r="H24" s="33"/>
      <c r="I24" s="33"/>
      <c r="J24" s="28" t="str">
        <f t="shared" si="2"/>
        <v xml:space="preserve"> </v>
      </c>
      <c r="K24" s="33">
        <v>30455.10829</v>
      </c>
      <c r="L24" s="28" t="str">
        <f t="shared" si="3"/>
        <v/>
      </c>
      <c r="M24" s="33"/>
    </row>
    <row r="25" spans="1:13" ht="229.5" x14ac:dyDescent="0.2">
      <c r="A25" s="30" t="s">
        <v>1705</v>
      </c>
      <c r="B25" s="30" t="s">
        <v>1373</v>
      </c>
      <c r="C25" s="33">
        <v>413549.56255999999</v>
      </c>
      <c r="D25" s="33">
        <v>171149.50448999999</v>
      </c>
      <c r="E25" s="28">
        <f t="shared" si="0"/>
        <v>41.385487976466834</v>
      </c>
      <c r="F25" s="33"/>
      <c r="G25" s="28" t="str">
        <f t="shared" si="1"/>
        <v xml:space="preserve"> </v>
      </c>
      <c r="H25" s="33">
        <v>274292</v>
      </c>
      <c r="I25" s="33">
        <v>114856.36388999999</v>
      </c>
      <c r="J25" s="28">
        <f t="shared" si="2"/>
        <v>41.87375639464512</v>
      </c>
      <c r="K25" s="33"/>
      <c r="L25" s="28" t="str">
        <f t="shared" si="3"/>
        <v xml:space="preserve"> </v>
      </c>
      <c r="M25" s="33">
        <v>10089.771389999994</v>
      </c>
    </row>
    <row r="26" spans="1:13" ht="153" x14ac:dyDescent="0.2">
      <c r="A26" s="30" t="s">
        <v>1223</v>
      </c>
      <c r="B26" s="30" t="s">
        <v>1077</v>
      </c>
      <c r="C26" s="33">
        <v>1186.5</v>
      </c>
      <c r="D26" s="33"/>
      <c r="E26" s="28" t="str">
        <f t="shared" si="0"/>
        <v/>
      </c>
      <c r="F26" s="33"/>
      <c r="G26" s="28" t="str">
        <f t="shared" si="1"/>
        <v xml:space="preserve"> </v>
      </c>
      <c r="H26" s="33">
        <v>1024</v>
      </c>
      <c r="I26" s="33"/>
      <c r="J26" s="28" t="str">
        <f t="shared" si="2"/>
        <v/>
      </c>
      <c r="K26" s="33"/>
      <c r="L26" s="28" t="str">
        <f t="shared" si="3"/>
        <v xml:space="preserve"> </v>
      </c>
      <c r="M26" s="33"/>
    </row>
    <row r="27" spans="1:13" ht="165.75" x14ac:dyDescent="0.2">
      <c r="A27" s="30" t="s">
        <v>264</v>
      </c>
      <c r="B27" s="30" t="s">
        <v>1084</v>
      </c>
      <c r="C27" s="33"/>
      <c r="D27" s="33"/>
      <c r="E27" s="28" t="str">
        <f t="shared" si="0"/>
        <v xml:space="preserve"> </v>
      </c>
      <c r="F27" s="33">
        <v>-2.4855900000000002</v>
      </c>
      <c r="G27" s="28" t="str">
        <f t="shared" si="1"/>
        <v/>
      </c>
      <c r="H27" s="33"/>
      <c r="I27" s="33"/>
      <c r="J27" s="28" t="str">
        <f t="shared" si="2"/>
        <v xml:space="preserve"> </v>
      </c>
      <c r="K27" s="33">
        <v>-1.2137800000000001</v>
      </c>
      <c r="L27" s="28" t="str">
        <f t="shared" si="3"/>
        <v/>
      </c>
      <c r="M27" s="33"/>
    </row>
    <row r="28" spans="1:13" ht="153" x14ac:dyDescent="0.2">
      <c r="A28" s="30" t="s">
        <v>1519</v>
      </c>
      <c r="B28" s="30" t="s">
        <v>159</v>
      </c>
      <c r="C28" s="33">
        <v>7014.5</v>
      </c>
      <c r="D28" s="33"/>
      <c r="E28" s="28" t="str">
        <f t="shared" si="0"/>
        <v/>
      </c>
      <c r="F28" s="33">
        <v>-4.0541999999999998</v>
      </c>
      <c r="G28" s="28" t="str">
        <f t="shared" si="1"/>
        <v/>
      </c>
      <c r="H28" s="33">
        <v>6014</v>
      </c>
      <c r="I28" s="33"/>
      <c r="J28" s="28" t="str">
        <f t="shared" si="2"/>
        <v/>
      </c>
      <c r="K28" s="33">
        <v>-2.9824000000000002</v>
      </c>
      <c r="L28" s="28" t="str">
        <f t="shared" si="3"/>
        <v/>
      </c>
      <c r="M28" s="33"/>
    </row>
    <row r="29" spans="1:13" ht="76.5" x14ac:dyDescent="0.2">
      <c r="A29" s="30" t="s">
        <v>1260</v>
      </c>
      <c r="B29" s="30" t="s">
        <v>316</v>
      </c>
      <c r="C29" s="33"/>
      <c r="D29" s="33"/>
      <c r="E29" s="28" t="str">
        <f t="shared" si="0"/>
        <v xml:space="preserve"> </v>
      </c>
      <c r="F29" s="33">
        <v>179082.00789000001</v>
      </c>
      <c r="G29" s="28" t="str">
        <f t="shared" si="1"/>
        <v/>
      </c>
      <c r="H29" s="33"/>
      <c r="I29" s="33"/>
      <c r="J29" s="28" t="str">
        <f t="shared" si="2"/>
        <v xml:space="preserve"> </v>
      </c>
      <c r="K29" s="33">
        <v>123227.80912000001</v>
      </c>
      <c r="L29" s="28" t="str">
        <f t="shared" si="3"/>
        <v/>
      </c>
      <c r="M29" s="33"/>
    </row>
    <row r="30" spans="1:13" ht="102" x14ac:dyDescent="0.2">
      <c r="A30" s="30" t="s">
        <v>1260</v>
      </c>
      <c r="B30" s="30" t="s">
        <v>1115</v>
      </c>
      <c r="C30" s="33">
        <v>316575.52984999999</v>
      </c>
      <c r="D30" s="33">
        <v>228110.66733</v>
      </c>
      <c r="E30" s="28">
        <f t="shared" si="0"/>
        <v>72.055685238237942</v>
      </c>
      <c r="F30" s="33"/>
      <c r="G30" s="28" t="str">
        <f t="shared" si="1"/>
        <v xml:space="preserve"> </v>
      </c>
      <c r="H30" s="33">
        <v>226687</v>
      </c>
      <c r="I30" s="33">
        <v>157694.10639999999</v>
      </c>
      <c r="J30" s="28">
        <f t="shared" si="2"/>
        <v>69.564688932316372</v>
      </c>
      <c r="K30" s="33"/>
      <c r="L30" s="28" t="str">
        <f t="shared" si="3"/>
        <v xml:space="preserve"> </v>
      </c>
      <c r="M30" s="33">
        <v>20181.007669999992</v>
      </c>
    </row>
    <row r="31" spans="1:13" ht="76.5" x14ac:dyDescent="0.2">
      <c r="A31" s="30" t="s">
        <v>762</v>
      </c>
      <c r="B31" s="30" t="s">
        <v>1638</v>
      </c>
      <c r="C31" s="33"/>
      <c r="D31" s="33"/>
      <c r="E31" s="28" t="str">
        <f t="shared" si="0"/>
        <v xml:space="preserve"> </v>
      </c>
      <c r="F31" s="33">
        <v>258023.58851999999</v>
      </c>
      <c r="G31" s="28" t="str">
        <f t="shared" si="1"/>
        <v/>
      </c>
      <c r="H31" s="33"/>
      <c r="I31" s="33"/>
      <c r="J31" s="28" t="str">
        <f t="shared" si="2"/>
        <v xml:space="preserve"> </v>
      </c>
      <c r="K31" s="33">
        <v>166457.42468</v>
      </c>
      <c r="L31" s="28" t="str">
        <f t="shared" si="3"/>
        <v/>
      </c>
      <c r="M31" s="33"/>
    </row>
    <row r="32" spans="1:13" ht="102" x14ac:dyDescent="0.2">
      <c r="A32" s="30" t="s">
        <v>762</v>
      </c>
      <c r="B32" s="30" t="s">
        <v>232</v>
      </c>
      <c r="C32" s="33">
        <v>692079.25800000003</v>
      </c>
      <c r="D32" s="33">
        <v>405030.4068</v>
      </c>
      <c r="E32" s="28">
        <f t="shared" si="0"/>
        <v>58.52370261326341</v>
      </c>
      <c r="F32" s="33"/>
      <c r="G32" s="28" t="str">
        <f t="shared" si="1"/>
        <v xml:space="preserve"> </v>
      </c>
      <c r="H32" s="33">
        <v>475227</v>
      </c>
      <c r="I32" s="33">
        <v>230827.64939000001</v>
      </c>
      <c r="J32" s="28">
        <f t="shared" si="2"/>
        <v>48.572082265948694</v>
      </c>
      <c r="K32" s="33"/>
      <c r="L32" s="28" t="str">
        <f t="shared" si="3"/>
        <v xml:space="preserve"> </v>
      </c>
      <c r="M32" s="33">
        <v>45399.875200000009</v>
      </c>
    </row>
    <row r="33" spans="1:13" ht="51" x14ac:dyDescent="0.2">
      <c r="A33" s="30" t="s">
        <v>1729</v>
      </c>
      <c r="B33" s="30" t="s">
        <v>226</v>
      </c>
      <c r="C33" s="33">
        <v>7957950.21129</v>
      </c>
      <c r="D33" s="33">
        <v>3534532.2267200002</v>
      </c>
      <c r="E33" s="28">
        <f t="shared" si="0"/>
        <v>44.415108575390867</v>
      </c>
      <c r="F33" s="33">
        <v>3686425.3607899998</v>
      </c>
      <c r="G33" s="28">
        <f t="shared" si="1"/>
        <v>95.879663381074153</v>
      </c>
      <c r="H33" s="33">
        <v>7633600.5599999996</v>
      </c>
      <c r="I33" s="33">
        <v>3376301.3945599999</v>
      </c>
      <c r="J33" s="28">
        <f t="shared" si="2"/>
        <v>44.229474256902954</v>
      </c>
      <c r="K33" s="33">
        <v>3532873.3636400001</v>
      </c>
      <c r="L33" s="28">
        <f t="shared" si="3"/>
        <v>95.568140916359354</v>
      </c>
      <c r="M33" s="33">
        <v>381596.80743000004</v>
      </c>
    </row>
    <row r="34" spans="1:13" ht="38.25" x14ac:dyDescent="0.2">
      <c r="A34" s="30" t="s">
        <v>1205</v>
      </c>
      <c r="B34" s="30" t="s">
        <v>528</v>
      </c>
      <c r="C34" s="33">
        <v>7957950.21129</v>
      </c>
      <c r="D34" s="33">
        <v>3534532.2267200002</v>
      </c>
      <c r="E34" s="28">
        <f t="shared" si="0"/>
        <v>44.415108575390867</v>
      </c>
      <c r="F34" s="33">
        <v>3686425.3607899998</v>
      </c>
      <c r="G34" s="28">
        <f t="shared" si="1"/>
        <v>95.879663381074153</v>
      </c>
      <c r="H34" s="33">
        <v>7633600.5599999996</v>
      </c>
      <c r="I34" s="33">
        <v>3376301.3945599999</v>
      </c>
      <c r="J34" s="28">
        <f t="shared" si="2"/>
        <v>44.229474256902954</v>
      </c>
      <c r="K34" s="33">
        <v>3532873.3636400001</v>
      </c>
      <c r="L34" s="28">
        <f t="shared" si="3"/>
        <v>95.568140916359354</v>
      </c>
      <c r="M34" s="33">
        <v>381596.80743000004</v>
      </c>
    </row>
    <row r="35" spans="1:13" ht="127.5" x14ac:dyDescent="0.2">
      <c r="A35" s="30" t="s">
        <v>708</v>
      </c>
      <c r="B35" s="30" t="s">
        <v>726</v>
      </c>
      <c r="C35" s="33"/>
      <c r="D35" s="33">
        <v>20.732500000000002</v>
      </c>
      <c r="E35" s="28" t="str">
        <f t="shared" si="0"/>
        <v xml:space="preserve"> </v>
      </c>
      <c r="F35" s="33">
        <v>-2.0110000000000001</v>
      </c>
      <c r="G35" s="28" t="str">
        <f t="shared" si="1"/>
        <v/>
      </c>
      <c r="H35" s="33"/>
      <c r="I35" s="33">
        <v>20.732500000000002</v>
      </c>
      <c r="J35" s="28" t="str">
        <f t="shared" si="2"/>
        <v xml:space="preserve"> </v>
      </c>
      <c r="K35" s="33">
        <v>-2.0110000000000001</v>
      </c>
      <c r="L35" s="28" t="str">
        <f t="shared" si="3"/>
        <v/>
      </c>
      <c r="M35" s="33">
        <v>6.4865000000000013</v>
      </c>
    </row>
    <row r="36" spans="1:13" ht="102" x14ac:dyDescent="0.2">
      <c r="A36" s="30" t="s">
        <v>1557</v>
      </c>
      <c r="B36" s="30" t="s">
        <v>916</v>
      </c>
      <c r="C36" s="33"/>
      <c r="D36" s="33">
        <v>20.732500000000002</v>
      </c>
      <c r="E36" s="28" t="str">
        <f t="shared" si="0"/>
        <v xml:space="preserve"> </v>
      </c>
      <c r="F36" s="33">
        <v>-2.0110000000000001</v>
      </c>
      <c r="G36" s="28" t="str">
        <f t="shared" si="1"/>
        <v/>
      </c>
      <c r="H36" s="33"/>
      <c r="I36" s="33">
        <v>20.732500000000002</v>
      </c>
      <c r="J36" s="28" t="str">
        <f t="shared" si="2"/>
        <v xml:space="preserve"> </v>
      </c>
      <c r="K36" s="33">
        <v>-2.0110000000000001</v>
      </c>
      <c r="L36" s="28" t="str">
        <f t="shared" si="3"/>
        <v/>
      </c>
      <c r="M36" s="33">
        <v>6.4865000000000013</v>
      </c>
    </row>
    <row r="37" spans="1:13" ht="51" x14ac:dyDescent="0.2">
      <c r="A37" s="30" t="s">
        <v>721</v>
      </c>
      <c r="B37" s="30" t="s">
        <v>1187</v>
      </c>
      <c r="C37" s="33">
        <v>1439036</v>
      </c>
      <c r="D37" s="33">
        <v>472834.37834</v>
      </c>
      <c r="E37" s="28">
        <f t="shared" si="0"/>
        <v>32.857717134248205</v>
      </c>
      <c r="F37" s="33">
        <v>709742.72947999998</v>
      </c>
      <c r="G37" s="28">
        <f t="shared" si="1"/>
        <v>66.62053145460564</v>
      </c>
      <c r="H37" s="33">
        <v>1439036</v>
      </c>
      <c r="I37" s="33">
        <v>472834.37834</v>
      </c>
      <c r="J37" s="28">
        <f t="shared" si="2"/>
        <v>32.857717134248205</v>
      </c>
      <c r="K37" s="33">
        <v>709742.72947999998</v>
      </c>
      <c r="L37" s="28">
        <f t="shared" si="3"/>
        <v>66.62053145460564</v>
      </c>
      <c r="M37" s="33">
        <v>90896.37135999999</v>
      </c>
    </row>
    <row r="38" spans="1:13" ht="306" x14ac:dyDescent="0.2">
      <c r="A38" s="30" t="s">
        <v>177</v>
      </c>
      <c r="B38" s="30" t="s">
        <v>1394</v>
      </c>
      <c r="C38" s="33">
        <v>1176758.3</v>
      </c>
      <c r="D38" s="33">
        <v>485452.08588999999</v>
      </c>
      <c r="E38" s="28">
        <f t="shared" si="0"/>
        <v>41.253338590431014</v>
      </c>
      <c r="F38" s="33">
        <v>487344.40915000002</v>
      </c>
      <c r="G38" s="28">
        <f t="shared" si="1"/>
        <v>99.61170719834449</v>
      </c>
      <c r="H38" s="33">
        <v>1176758.3</v>
      </c>
      <c r="I38" s="33">
        <v>485452.08588999999</v>
      </c>
      <c r="J38" s="28">
        <f t="shared" si="2"/>
        <v>41.253338590431014</v>
      </c>
      <c r="K38" s="33">
        <v>487344.40915000002</v>
      </c>
      <c r="L38" s="28">
        <f t="shared" si="3"/>
        <v>99.61170719834449</v>
      </c>
      <c r="M38" s="33">
        <v>65384.593209999963</v>
      </c>
    </row>
    <row r="39" spans="1:13" ht="331.5" x14ac:dyDescent="0.2">
      <c r="A39" s="30" t="s">
        <v>133</v>
      </c>
      <c r="B39" s="30" t="s">
        <v>233</v>
      </c>
      <c r="C39" s="33">
        <v>1066320.8999999999</v>
      </c>
      <c r="D39" s="33">
        <v>439979.85924999998</v>
      </c>
      <c r="E39" s="28">
        <f t="shared" si="0"/>
        <v>41.261486973574279</v>
      </c>
      <c r="F39" s="33">
        <v>441223.55718</v>
      </c>
      <c r="G39" s="28">
        <f t="shared" si="1"/>
        <v>99.718125220251409</v>
      </c>
      <c r="H39" s="33">
        <v>1066320.8999999999</v>
      </c>
      <c r="I39" s="33">
        <v>439979.85924999998</v>
      </c>
      <c r="J39" s="28">
        <f t="shared" si="2"/>
        <v>41.261486973574279</v>
      </c>
      <c r="K39" s="33">
        <v>441223.55718</v>
      </c>
      <c r="L39" s="28">
        <f t="shared" si="3"/>
        <v>99.718125220251409</v>
      </c>
      <c r="M39" s="33">
        <v>59143.01780999999</v>
      </c>
    </row>
    <row r="40" spans="1:13" ht="409.5" x14ac:dyDescent="0.2">
      <c r="A40" s="30" t="s">
        <v>993</v>
      </c>
      <c r="B40" s="30" t="s">
        <v>911</v>
      </c>
      <c r="C40" s="33">
        <v>110437.4</v>
      </c>
      <c r="D40" s="33">
        <v>45472.226640000001</v>
      </c>
      <c r="E40" s="28">
        <f t="shared" si="0"/>
        <v>41.174662424142547</v>
      </c>
      <c r="F40" s="33">
        <v>46120.851970000003</v>
      </c>
      <c r="G40" s="28">
        <f t="shared" si="1"/>
        <v>98.593639747977974</v>
      </c>
      <c r="H40" s="33">
        <v>110437.4</v>
      </c>
      <c r="I40" s="33">
        <v>45472.226640000001</v>
      </c>
      <c r="J40" s="28">
        <f t="shared" si="2"/>
        <v>41.174662424142547</v>
      </c>
      <c r="K40" s="33">
        <v>46120.851970000003</v>
      </c>
      <c r="L40" s="28">
        <f t="shared" si="3"/>
        <v>98.593639747977974</v>
      </c>
      <c r="M40" s="33">
        <v>6241.5754000000015</v>
      </c>
    </row>
    <row r="41" spans="1:13" ht="165.75" x14ac:dyDescent="0.2">
      <c r="A41" s="30" t="s">
        <v>899</v>
      </c>
      <c r="B41" s="30" t="s">
        <v>107</v>
      </c>
      <c r="C41" s="33">
        <v>10623.2</v>
      </c>
      <c r="D41" s="33">
        <v>8860.4622899999995</v>
      </c>
      <c r="E41" s="28">
        <f t="shared" si="0"/>
        <v>83.406716337826637</v>
      </c>
      <c r="F41" s="33">
        <v>10209.862789999999</v>
      </c>
      <c r="G41" s="28">
        <f t="shared" si="1"/>
        <v>86.783363030875762</v>
      </c>
      <c r="H41" s="33">
        <v>10623.2</v>
      </c>
      <c r="I41" s="33">
        <v>8860.4622899999995</v>
      </c>
      <c r="J41" s="28">
        <f t="shared" si="2"/>
        <v>83.406716337826637</v>
      </c>
      <c r="K41" s="33">
        <v>10209.862789999999</v>
      </c>
      <c r="L41" s="28">
        <f t="shared" si="3"/>
        <v>86.783363030875762</v>
      </c>
      <c r="M41" s="33">
        <v>-1042.9308899999996</v>
      </c>
    </row>
    <row r="42" spans="1:13" ht="153" x14ac:dyDescent="0.2">
      <c r="A42" s="30" t="s">
        <v>970</v>
      </c>
      <c r="B42" s="30" t="s">
        <v>411</v>
      </c>
      <c r="C42" s="33">
        <v>112.8</v>
      </c>
      <c r="D42" s="33">
        <v>-9.7560500000000001</v>
      </c>
      <c r="E42" s="28" t="str">
        <f t="shared" si="0"/>
        <v/>
      </c>
      <c r="F42" s="33">
        <v>-21.962579999999999</v>
      </c>
      <c r="G42" s="28">
        <f t="shared" si="1"/>
        <v>44.421238306246352</v>
      </c>
      <c r="H42" s="33">
        <v>112.8</v>
      </c>
      <c r="I42" s="33">
        <v>-9.7560500000000001</v>
      </c>
      <c r="J42" s="28" t="str">
        <f t="shared" si="2"/>
        <v/>
      </c>
      <c r="K42" s="33">
        <v>-21.962579999999999</v>
      </c>
      <c r="L42" s="28">
        <f t="shared" si="3"/>
        <v>44.421238306246352</v>
      </c>
      <c r="M42" s="33">
        <v>-18.28716</v>
      </c>
    </row>
    <row r="43" spans="1:13" ht="114.75" x14ac:dyDescent="0.2">
      <c r="A43" s="30" t="s">
        <v>462</v>
      </c>
      <c r="B43" s="30" t="s">
        <v>512</v>
      </c>
      <c r="C43" s="33">
        <v>634.1</v>
      </c>
      <c r="D43" s="33">
        <v>559.46549000000005</v>
      </c>
      <c r="E43" s="28">
        <f t="shared" si="0"/>
        <v>88.229851758397743</v>
      </c>
      <c r="F43" s="33">
        <v>153.00303</v>
      </c>
      <c r="G43" s="28" t="str">
        <f t="shared" si="1"/>
        <v>свыше 200</v>
      </c>
      <c r="H43" s="33">
        <v>634.1</v>
      </c>
      <c r="I43" s="33">
        <v>559.46549000000005</v>
      </c>
      <c r="J43" s="28">
        <f t="shared" si="2"/>
        <v>88.229851758397743</v>
      </c>
      <c r="K43" s="33">
        <v>153.00303</v>
      </c>
      <c r="L43" s="28" t="str">
        <f t="shared" si="3"/>
        <v>свыше 200</v>
      </c>
      <c r="M43" s="33">
        <v>-39.013569999999959</v>
      </c>
    </row>
    <row r="44" spans="1:13" ht="114.75" x14ac:dyDescent="0.2">
      <c r="A44" s="30" t="s">
        <v>701</v>
      </c>
      <c r="B44" s="30" t="s">
        <v>1358</v>
      </c>
      <c r="C44" s="33">
        <v>9418.5</v>
      </c>
      <c r="D44" s="33">
        <v>4365.3236100000004</v>
      </c>
      <c r="E44" s="28">
        <f t="shared" si="0"/>
        <v>46.348395285873551</v>
      </c>
      <c r="F44" s="33">
        <v>4096.5140600000004</v>
      </c>
      <c r="G44" s="28">
        <f t="shared" si="1"/>
        <v>106.56190961541579</v>
      </c>
      <c r="H44" s="33">
        <v>9418.5</v>
      </c>
      <c r="I44" s="33">
        <v>4365.3236100000004</v>
      </c>
      <c r="J44" s="28">
        <f t="shared" si="2"/>
        <v>46.348395285873551</v>
      </c>
      <c r="K44" s="33">
        <v>4096.5140600000004</v>
      </c>
      <c r="L44" s="28">
        <f t="shared" si="3"/>
        <v>106.56190961541579</v>
      </c>
      <c r="M44" s="33">
        <v>1100.2316300000002</v>
      </c>
    </row>
    <row r="45" spans="1:13" ht="102" x14ac:dyDescent="0.2">
      <c r="A45" s="30" t="s">
        <v>207</v>
      </c>
      <c r="B45" s="30" t="s">
        <v>585</v>
      </c>
      <c r="C45" s="33">
        <v>2774507.0730400002</v>
      </c>
      <c r="D45" s="33">
        <v>1308957.0148100001</v>
      </c>
      <c r="E45" s="28">
        <f t="shared" si="0"/>
        <v>47.178002446963987</v>
      </c>
      <c r="F45" s="33">
        <v>1275824.8613400001</v>
      </c>
      <c r="G45" s="28">
        <f t="shared" si="1"/>
        <v>102.59692019445374</v>
      </c>
      <c r="H45" s="33">
        <v>2606152.44</v>
      </c>
      <c r="I45" s="33">
        <v>1228129.13836</v>
      </c>
      <c r="J45" s="28">
        <f t="shared" si="2"/>
        <v>47.124224949788434</v>
      </c>
      <c r="K45" s="33">
        <v>1196668.0339500001</v>
      </c>
      <c r="L45" s="28">
        <f t="shared" si="3"/>
        <v>102.62905864595982</v>
      </c>
      <c r="M45" s="33">
        <v>126814.46576000005</v>
      </c>
    </row>
    <row r="46" spans="1:13" ht="165.75" x14ac:dyDescent="0.2">
      <c r="A46" s="30" t="s">
        <v>1043</v>
      </c>
      <c r="B46" s="30" t="s">
        <v>1733</v>
      </c>
      <c r="C46" s="33">
        <v>1712042.37304</v>
      </c>
      <c r="D46" s="33">
        <v>808278.76407999999</v>
      </c>
      <c r="E46" s="28">
        <f t="shared" si="0"/>
        <v>47.211376120602324</v>
      </c>
      <c r="F46" s="33">
        <v>791568.27043999999</v>
      </c>
      <c r="G46" s="28">
        <f t="shared" si="1"/>
        <v>102.11106158041319</v>
      </c>
      <c r="H46" s="33">
        <v>1543687.74</v>
      </c>
      <c r="I46" s="33">
        <v>727450.88763000001</v>
      </c>
      <c r="J46" s="28">
        <f t="shared" si="2"/>
        <v>47.124225241952104</v>
      </c>
      <c r="K46" s="33">
        <v>712411.44305</v>
      </c>
      <c r="L46" s="28">
        <f t="shared" si="3"/>
        <v>102.11106162411045</v>
      </c>
      <c r="M46" s="33">
        <v>75115.305720000062</v>
      </c>
    </row>
    <row r="47" spans="1:13" ht="178.5" x14ac:dyDescent="0.2">
      <c r="A47" s="30" t="s">
        <v>156</v>
      </c>
      <c r="B47" s="30" t="s">
        <v>1441</v>
      </c>
      <c r="C47" s="33">
        <v>1062464.7</v>
      </c>
      <c r="D47" s="33">
        <v>500678.25073000003</v>
      </c>
      <c r="E47" s="28">
        <f t="shared" si="0"/>
        <v>47.124224525294821</v>
      </c>
      <c r="F47" s="33">
        <v>484256.59090000001</v>
      </c>
      <c r="G47" s="28">
        <f t="shared" si="1"/>
        <v>103.39110714001436</v>
      </c>
      <c r="H47" s="33">
        <v>1062464.7</v>
      </c>
      <c r="I47" s="33">
        <v>500678.25073000003</v>
      </c>
      <c r="J47" s="28">
        <f t="shared" si="2"/>
        <v>47.124224525294821</v>
      </c>
      <c r="K47" s="33">
        <v>484256.59090000001</v>
      </c>
      <c r="L47" s="28">
        <f t="shared" si="3"/>
        <v>103.39110714001436</v>
      </c>
      <c r="M47" s="33">
        <v>51699.160040000046</v>
      </c>
    </row>
    <row r="48" spans="1:13" ht="127.5" x14ac:dyDescent="0.2">
      <c r="A48" s="30" t="s">
        <v>412</v>
      </c>
      <c r="B48" s="30" t="s">
        <v>1597</v>
      </c>
      <c r="C48" s="33">
        <v>13253.303099999999</v>
      </c>
      <c r="D48" s="33">
        <v>7574.7574100000002</v>
      </c>
      <c r="E48" s="28">
        <f t="shared" si="0"/>
        <v>57.153732566487527</v>
      </c>
      <c r="F48" s="33">
        <v>6631.6389099999997</v>
      </c>
      <c r="G48" s="28">
        <f t="shared" si="1"/>
        <v>114.22149958402967</v>
      </c>
      <c r="H48" s="33">
        <v>12417.46</v>
      </c>
      <c r="I48" s="33">
        <v>7107.0171499999997</v>
      </c>
      <c r="J48" s="28">
        <f t="shared" si="2"/>
        <v>57.234065179191241</v>
      </c>
      <c r="K48" s="33">
        <v>6220.1874100000005</v>
      </c>
      <c r="L48" s="28">
        <f t="shared" si="3"/>
        <v>114.25728328658187</v>
      </c>
      <c r="M48" s="33">
        <v>979.25927999999931</v>
      </c>
    </row>
    <row r="49" spans="1:13" ht="191.25" x14ac:dyDescent="0.2">
      <c r="A49" s="30" t="s">
        <v>549</v>
      </c>
      <c r="B49" s="30" t="s">
        <v>224</v>
      </c>
      <c r="C49" s="33">
        <v>8191.0030999999999</v>
      </c>
      <c r="D49" s="33">
        <v>4677.4001200000002</v>
      </c>
      <c r="E49" s="28">
        <f t="shared" si="0"/>
        <v>57.104118541964667</v>
      </c>
      <c r="F49" s="33">
        <v>4114.5107799999996</v>
      </c>
      <c r="G49" s="28">
        <f t="shared" si="1"/>
        <v>113.68058974923869</v>
      </c>
      <c r="H49" s="33">
        <v>7355.16</v>
      </c>
      <c r="I49" s="33">
        <v>4209.6598599999998</v>
      </c>
      <c r="J49" s="28">
        <f t="shared" si="2"/>
        <v>57.234103133038573</v>
      </c>
      <c r="K49" s="33">
        <v>3703.0592799999999</v>
      </c>
      <c r="L49" s="28">
        <f t="shared" si="3"/>
        <v>113.68059600709388</v>
      </c>
      <c r="M49" s="33">
        <v>580.03917999999976</v>
      </c>
    </row>
    <row r="50" spans="1:13" ht="204" x14ac:dyDescent="0.2">
      <c r="A50" s="30" t="s">
        <v>1424</v>
      </c>
      <c r="B50" s="30" t="s">
        <v>42</v>
      </c>
      <c r="C50" s="33">
        <v>5062.3</v>
      </c>
      <c r="D50" s="33">
        <v>2897.3572899999999</v>
      </c>
      <c r="E50" s="28">
        <f t="shared" si="0"/>
        <v>57.234010034964342</v>
      </c>
      <c r="F50" s="33">
        <v>2517.1281300000001</v>
      </c>
      <c r="G50" s="28">
        <f t="shared" si="1"/>
        <v>115.10567362337649</v>
      </c>
      <c r="H50" s="33">
        <v>5062.3</v>
      </c>
      <c r="I50" s="33">
        <v>2897.3572899999999</v>
      </c>
      <c r="J50" s="28">
        <f t="shared" si="2"/>
        <v>57.234010034964342</v>
      </c>
      <c r="K50" s="33">
        <v>2517.1281300000001</v>
      </c>
      <c r="L50" s="28">
        <f t="shared" si="3"/>
        <v>115.10567362337649</v>
      </c>
      <c r="M50" s="33">
        <v>399.2201</v>
      </c>
    </row>
    <row r="51" spans="1:13" ht="102" x14ac:dyDescent="0.2">
      <c r="A51" s="30" t="s">
        <v>1663</v>
      </c>
      <c r="B51" s="30" t="s">
        <v>1723</v>
      </c>
      <c r="C51" s="33">
        <v>2878385.2815700001</v>
      </c>
      <c r="D51" s="33">
        <v>1415874.74098</v>
      </c>
      <c r="E51" s="28">
        <f t="shared" si="0"/>
        <v>49.189896503629932</v>
      </c>
      <c r="F51" s="33">
        <v>1351631.24862</v>
      </c>
      <c r="G51" s="28">
        <f t="shared" si="1"/>
        <v>104.75303396733331</v>
      </c>
      <c r="H51" s="33">
        <v>2702287.43</v>
      </c>
      <c r="I51" s="33">
        <v>1328444.71272</v>
      </c>
      <c r="J51" s="28">
        <f t="shared" si="2"/>
        <v>49.160007850090167</v>
      </c>
      <c r="K51" s="33">
        <v>1267771.11672</v>
      </c>
      <c r="L51" s="28">
        <f t="shared" si="3"/>
        <v>104.78584779222417</v>
      </c>
      <c r="M51" s="33">
        <v>132907.87089999998</v>
      </c>
    </row>
    <row r="52" spans="1:13" ht="165.75" x14ac:dyDescent="0.2">
      <c r="A52" s="30" t="s">
        <v>785</v>
      </c>
      <c r="B52" s="30" t="s">
        <v>563</v>
      </c>
      <c r="C52" s="33">
        <v>1776728.68157</v>
      </c>
      <c r="D52" s="33">
        <v>874300.28086000006</v>
      </c>
      <c r="E52" s="28">
        <f t="shared" si="0"/>
        <v>49.208429510319363</v>
      </c>
      <c r="F52" s="33">
        <v>838601.31752000004</v>
      </c>
      <c r="G52" s="28">
        <f t="shared" si="1"/>
        <v>104.25696485256817</v>
      </c>
      <c r="H52" s="33">
        <v>1600630.83</v>
      </c>
      <c r="I52" s="33">
        <v>786870.25260000001</v>
      </c>
      <c r="J52" s="28">
        <f t="shared" si="2"/>
        <v>49.160008532385945</v>
      </c>
      <c r="K52" s="33">
        <v>754741.18562</v>
      </c>
      <c r="L52" s="28">
        <f t="shared" si="3"/>
        <v>104.25696484995805</v>
      </c>
      <c r="M52" s="33">
        <v>78724.578409999958</v>
      </c>
    </row>
    <row r="53" spans="1:13" ht="178.5" x14ac:dyDescent="0.2">
      <c r="A53" s="30" t="s">
        <v>1625</v>
      </c>
      <c r="B53" s="30" t="s">
        <v>1450</v>
      </c>
      <c r="C53" s="33">
        <v>1101656.6000000001</v>
      </c>
      <c r="D53" s="33">
        <v>541574.46011999995</v>
      </c>
      <c r="E53" s="28">
        <f t="shared" si="0"/>
        <v>49.160006858761605</v>
      </c>
      <c r="F53" s="33">
        <v>513029.93109999999</v>
      </c>
      <c r="G53" s="28">
        <f t="shared" si="1"/>
        <v>105.56391104877582</v>
      </c>
      <c r="H53" s="33">
        <v>1101656.6000000001</v>
      </c>
      <c r="I53" s="33">
        <v>541574.46011999995</v>
      </c>
      <c r="J53" s="28">
        <f t="shared" si="2"/>
        <v>49.160006858761605</v>
      </c>
      <c r="K53" s="33">
        <v>513029.93109999999</v>
      </c>
      <c r="L53" s="28">
        <f t="shared" si="3"/>
        <v>105.56391104877582</v>
      </c>
      <c r="M53" s="33">
        <v>54183.292489999963</v>
      </c>
    </row>
    <row r="54" spans="1:13" ht="102" x14ac:dyDescent="0.2">
      <c r="A54" s="30" t="s">
        <v>1177</v>
      </c>
      <c r="B54" s="30" t="s">
        <v>1080</v>
      </c>
      <c r="C54" s="33">
        <v>-344778.34642000002</v>
      </c>
      <c r="D54" s="33">
        <v>-169956.97855</v>
      </c>
      <c r="E54" s="28">
        <f t="shared" si="0"/>
        <v>49.294562815427753</v>
      </c>
      <c r="F54" s="33">
        <v>-159184.93301000001</v>
      </c>
      <c r="G54" s="28">
        <f t="shared" si="1"/>
        <v>106.76700070560277</v>
      </c>
      <c r="H54" s="33">
        <v>-323839.67</v>
      </c>
      <c r="I54" s="33">
        <v>-159462.16574</v>
      </c>
      <c r="J54" s="28">
        <f t="shared" si="2"/>
        <v>49.24108455891151</v>
      </c>
      <c r="K54" s="33">
        <v>-149308.51936999999</v>
      </c>
      <c r="L54" s="28">
        <f t="shared" si="3"/>
        <v>106.80044676140572</v>
      </c>
      <c r="M54" s="33">
        <v>-35392.239589999997</v>
      </c>
    </row>
    <row r="55" spans="1:13" ht="165.75" x14ac:dyDescent="0.2">
      <c r="A55" s="30" t="s">
        <v>277</v>
      </c>
      <c r="B55" s="30" t="s">
        <v>1648</v>
      </c>
      <c r="C55" s="33">
        <v>-212756.84641999999</v>
      </c>
      <c r="D55" s="33">
        <v>-104948.14870999999</v>
      </c>
      <c r="E55" s="28">
        <f t="shared" si="0"/>
        <v>49.327742197693361</v>
      </c>
      <c r="F55" s="33">
        <v>-98764.137489999994</v>
      </c>
      <c r="G55" s="28">
        <f t="shared" si="1"/>
        <v>106.26139343405509</v>
      </c>
      <c r="H55" s="33">
        <v>-191818.17</v>
      </c>
      <c r="I55" s="33">
        <v>-94453.335900000005</v>
      </c>
      <c r="J55" s="28">
        <f t="shared" si="2"/>
        <v>49.241078621488256</v>
      </c>
      <c r="K55" s="33">
        <v>-88887.723849999995</v>
      </c>
      <c r="L55" s="28">
        <f t="shared" si="3"/>
        <v>106.26139562240576</v>
      </c>
      <c r="M55" s="33">
        <v>-20963.688020000001</v>
      </c>
    </row>
    <row r="56" spans="1:13" ht="178.5" x14ac:dyDescent="0.2">
      <c r="A56" s="30" t="s">
        <v>1129</v>
      </c>
      <c r="B56" s="30" t="s">
        <v>1452</v>
      </c>
      <c r="C56" s="33">
        <v>-132021.5</v>
      </c>
      <c r="D56" s="33">
        <v>-65008.829839999999</v>
      </c>
      <c r="E56" s="28">
        <f t="shared" si="0"/>
        <v>49.241093185579622</v>
      </c>
      <c r="F56" s="33">
        <v>-60420.79552</v>
      </c>
      <c r="G56" s="28">
        <f t="shared" si="1"/>
        <v>107.59346890505822</v>
      </c>
      <c r="H56" s="33">
        <v>-132021.5</v>
      </c>
      <c r="I56" s="33">
        <v>-65008.829839999999</v>
      </c>
      <c r="J56" s="28">
        <f t="shared" si="2"/>
        <v>49.241093185579622</v>
      </c>
      <c r="K56" s="33">
        <v>-60420.79552</v>
      </c>
      <c r="L56" s="28">
        <f t="shared" si="3"/>
        <v>107.59346890505822</v>
      </c>
      <c r="M56" s="33">
        <v>-14428.551569999996</v>
      </c>
    </row>
    <row r="57" spans="1:13" ht="25.5" x14ac:dyDescent="0.2">
      <c r="A57" s="30" t="s">
        <v>1158</v>
      </c>
      <c r="B57" s="30" t="s">
        <v>590</v>
      </c>
      <c r="C57" s="33">
        <v>6444331.1100399997</v>
      </c>
      <c r="D57" s="33">
        <v>4908048.3025799999</v>
      </c>
      <c r="E57" s="28">
        <f t="shared" si="0"/>
        <v>76.160709603103186</v>
      </c>
      <c r="F57" s="33">
        <v>3248282.1491700001</v>
      </c>
      <c r="G57" s="28">
        <f t="shared" si="1"/>
        <v>151.09673597270799</v>
      </c>
      <c r="H57" s="33">
        <v>5788497</v>
      </c>
      <c r="I57" s="33">
        <v>4392954.4728300003</v>
      </c>
      <c r="J57" s="28">
        <f t="shared" si="2"/>
        <v>75.891107360511725</v>
      </c>
      <c r="K57" s="33">
        <v>2971078.0015599998</v>
      </c>
      <c r="L57" s="28">
        <f t="shared" si="3"/>
        <v>147.85725822490784</v>
      </c>
      <c r="M57" s="33">
        <v>210110.05913000042</v>
      </c>
    </row>
    <row r="58" spans="1:13" ht="38.25" x14ac:dyDescent="0.2">
      <c r="A58" s="30" t="s">
        <v>676</v>
      </c>
      <c r="B58" s="30" t="s">
        <v>122</v>
      </c>
      <c r="C58" s="33">
        <v>6105904.5407299995</v>
      </c>
      <c r="D58" s="33">
        <v>4616573.1070100004</v>
      </c>
      <c r="E58" s="28">
        <f t="shared" si="0"/>
        <v>75.608340684246272</v>
      </c>
      <c r="F58" s="33">
        <v>3130935.3560299999</v>
      </c>
      <c r="G58" s="28">
        <f t="shared" si="1"/>
        <v>147.45028504401242</v>
      </c>
      <c r="H58" s="33">
        <v>5662412</v>
      </c>
      <c r="I58" s="33">
        <v>4293413.02049</v>
      </c>
      <c r="J58" s="28">
        <f t="shared" si="2"/>
        <v>75.823041850186812</v>
      </c>
      <c r="K58" s="33">
        <v>2911771.5884199999</v>
      </c>
      <c r="L58" s="28">
        <f t="shared" si="3"/>
        <v>147.45019965043733</v>
      </c>
      <c r="M58" s="33">
        <v>191894.40425000014</v>
      </c>
    </row>
    <row r="59" spans="1:13" ht="51" x14ac:dyDescent="0.2">
      <c r="A59" s="30" t="s">
        <v>709</v>
      </c>
      <c r="B59" s="30" t="s">
        <v>1320</v>
      </c>
      <c r="C59" s="33">
        <v>3014443.5475699999</v>
      </c>
      <c r="D59" s="33">
        <v>2329310.1191699998</v>
      </c>
      <c r="E59" s="28">
        <f t="shared" si="0"/>
        <v>77.271645078498835</v>
      </c>
      <c r="F59" s="33">
        <v>1548731.9839900001</v>
      </c>
      <c r="G59" s="28">
        <f t="shared" si="1"/>
        <v>150.40111157057629</v>
      </c>
      <c r="H59" s="33">
        <v>2792951</v>
      </c>
      <c r="I59" s="33">
        <v>2166258.4108899999</v>
      </c>
      <c r="J59" s="28">
        <f t="shared" si="2"/>
        <v>77.561633229154396</v>
      </c>
      <c r="K59" s="33">
        <v>1440322.45637</v>
      </c>
      <c r="L59" s="28">
        <f t="shared" si="3"/>
        <v>150.40093288204045</v>
      </c>
      <c r="M59" s="33">
        <v>82189.363579999888</v>
      </c>
    </row>
    <row r="60" spans="1:13" ht="51" x14ac:dyDescent="0.2">
      <c r="A60" s="30" t="s">
        <v>1558</v>
      </c>
      <c r="B60" s="30" t="s">
        <v>1320</v>
      </c>
      <c r="C60" s="33">
        <v>3014443.5475699999</v>
      </c>
      <c r="D60" s="33">
        <v>2329310.1191699998</v>
      </c>
      <c r="E60" s="28">
        <f t="shared" si="0"/>
        <v>77.271645078498835</v>
      </c>
      <c r="F60" s="33">
        <v>1548952.0068099999</v>
      </c>
      <c r="G60" s="28">
        <f t="shared" si="1"/>
        <v>150.37974765707</v>
      </c>
      <c r="H60" s="33">
        <v>2792951</v>
      </c>
      <c r="I60" s="33">
        <v>2166258.4108899999</v>
      </c>
      <c r="J60" s="28">
        <f t="shared" si="2"/>
        <v>77.561633229154396</v>
      </c>
      <c r="K60" s="33">
        <v>1440525.36632</v>
      </c>
      <c r="L60" s="28">
        <f t="shared" si="3"/>
        <v>150.37974766275548</v>
      </c>
      <c r="M60" s="33">
        <v>82189.363579999888</v>
      </c>
    </row>
    <row r="61" spans="1:13" ht="63.75" x14ac:dyDescent="0.2">
      <c r="A61" s="30" t="s">
        <v>680</v>
      </c>
      <c r="B61" s="30" t="s">
        <v>834</v>
      </c>
      <c r="C61" s="33"/>
      <c r="D61" s="33"/>
      <c r="E61" s="28" t="str">
        <f t="shared" si="0"/>
        <v xml:space="preserve"> </v>
      </c>
      <c r="F61" s="33">
        <v>-220.02282</v>
      </c>
      <c r="G61" s="28" t="str">
        <f t="shared" si="1"/>
        <v/>
      </c>
      <c r="H61" s="33"/>
      <c r="I61" s="33"/>
      <c r="J61" s="28" t="str">
        <f t="shared" si="2"/>
        <v xml:space="preserve"> </v>
      </c>
      <c r="K61" s="33">
        <v>-202.90995000000001</v>
      </c>
      <c r="L61" s="28" t="str">
        <f t="shared" si="3"/>
        <v/>
      </c>
      <c r="M61" s="33"/>
    </row>
    <row r="62" spans="1:13" ht="63.75" x14ac:dyDescent="0.2">
      <c r="A62" s="30" t="s">
        <v>211</v>
      </c>
      <c r="B62" s="30" t="s">
        <v>1354</v>
      </c>
      <c r="C62" s="33">
        <v>3091460.8612500001</v>
      </c>
      <c r="D62" s="33">
        <v>2287203.23288</v>
      </c>
      <c r="E62" s="28">
        <f t="shared" si="0"/>
        <v>73.984544379940601</v>
      </c>
      <c r="F62" s="33">
        <v>1582239.4755800001</v>
      </c>
      <c r="G62" s="28">
        <f t="shared" si="1"/>
        <v>144.55480780123892</v>
      </c>
      <c r="H62" s="33">
        <v>2869461</v>
      </c>
      <c r="I62" s="33">
        <v>2127099.03749</v>
      </c>
      <c r="J62" s="28">
        <f t="shared" si="2"/>
        <v>74.128870805004837</v>
      </c>
      <c r="K62" s="33">
        <v>1471482.7083399999</v>
      </c>
      <c r="L62" s="28">
        <f t="shared" si="3"/>
        <v>144.55481028992926</v>
      </c>
      <c r="M62" s="33">
        <v>109691.31811000011</v>
      </c>
    </row>
    <row r="63" spans="1:13" ht="102" x14ac:dyDescent="0.2">
      <c r="A63" s="30" t="s">
        <v>1055</v>
      </c>
      <c r="B63" s="30" t="s">
        <v>792</v>
      </c>
      <c r="C63" s="33">
        <v>3091460.8337300001</v>
      </c>
      <c r="D63" s="33">
        <v>2287207.2108800001</v>
      </c>
      <c r="E63" s="28">
        <f t="shared" si="0"/>
        <v>73.984673715577102</v>
      </c>
      <c r="F63" s="33">
        <v>1582238.9610299999</v>
      </c>
      <c r="G63" s="28">
        <f t="shared" si="1"/>
        <v>144.55510622688007</v>
      </c>
      <c r="H63" s="33">
        <v>2869461</v>
      </c>
      <c r="I63" s="33">
        <v>2127102.70609</v>
      </c>
      <c r="J63" s="28">
        <f t="shared" si="2"/>
        <v>74.128998654799631</v>
      </c>
      <c r="K63" s="33">
        <v>1471482.23383</v>
      </c>
      <c r="L63" s="28">
        <f t="shared" si="3"/>
        <v>144.55510621786709</v>
      </c>
      <c r="M63" s="33">
        <v>109691.31810999988</v>
      </c>
    </row>
    <row r="64" spans="1:13" ht="76.5" x14ac:dyDescent="0.2">
      <c r="A64" s="30" t="s">
        <v>170</v>
      </c>
      <c r="B64" s="30" t="s">
        <v>1368</v>
      </c>
      <c r="C64" s="33">
        <v>2.7519999999999999E-2</v>
      </c>
      <c r="D64" s="33">
        <v>-3.9780000000000002</v>
      </c>
      <c r="E64" s="28" t="str">
        <f t="shared" si="0"/>
        <v/>
      </c>
      <c r="F64" s="33">
        <v>0.51454999999999995</v>
      </c>
      <c r="G64" s="28" t="str">
        <f t="shared" si="1"/>
        <v/>
      </c>
      <c r="H64" s="33"/>
      <c r="I64" s="33">
        <v>-3.6686000000000001</v>
      </c>
      <c r="J64" s="28" t="str">
        <f t="shared" si="2"/>
        <v xml:space="preserve"> </v>
      </c>
      <c r="K64" s="33">
        <v>0.47450999999999999</v>
      </c>
      <c r="L64" s="28" t="str">
        <f t="shared" si="3"/>
        <v/>
      </c>
      <c r="M64" s="33"/>
    </row>
    <row r="65" spans="1:13" ht="51" x14ac:dyDescent="0.2">
      <c r="A65" s="30" t="s">
        <v>1188</v>
      </c>
      <c r="B65" s="30" t="s">
        <v>273</v>
      </c>
      <c r="C65" s="33">
        <v>0.13191</v>
      </c>
      <c r="D65" s="33">
        <v>59.754959999999997</v>
      </c>
      <c r="E65" s="28" t="str">
        <f t="shared" si="0"/>
        <v>свыше 200</v>
      </c>
      <c r="F65" s="33">
        <v>-36.103540000000002</v>
      </c>
      <c r="G65" s="28" t="str">
        <f t="shared" si="1"/>
        <v/>
      </c>
      <c r="H65" s="33"/>
      <c r="I65" s="33">
        <v>55.572110000000002</v>
      </c>
      <c r="J65" s="28" t="str">
        <f t="shared" si="2"/>
        <v xml:space="preserve"> </v>
      </c>
      <c r="K65" s="33">
        <v>-33.57629</v>
      </c>
      <c r="L65" s="28" t="str">
        <f t="shared" si="3"/>
        <v/>
      </c>
      <c r="M65" s="33">
        <v>13.722560000000001</v>
      </c>
    </row>
    <row r="66" spans="1:13" ht="25.5" x14ac:dyDescent="0.2">
      <c r="A66" s="30" t="s">
        <v>425</v>
      </c>
      <c r="B66" s="30" t="s">
        <v>1475</v>
      </c>
      <c r="C66" s="33">
        <v>29.390529999999998</v>
      </c>
      <c r="D66" s="33">
        <v>594.17094999999995</v>
      </c>
      <c r="E66" s="28" t="str">
        <f t="shared" si="0"/>
        <v>свыше 200</v>
      </c>
      <c r="F66" s="33">
        <v>-5470.8805000000002</v>
      </c>
      <c r="G66" s="28" t="str">
        <f t="shared" si="1"/>
        <v/>
      </c>
      <c r="H66" s="33"/>
      <c r="I66" s="33"/>
      <c r="J66" s="28" t="str">
        <f t="shared" si="2"/>
        <v xml:space="preserve"> </v>
      </c>
      <c r="K66" s="33"/>
      <c r="L66" s="28" t="str">
        <f t="shared" si="3"/>
        <v xml:space="preserve"> </v>
      </c>
      <c r="M66" s="33"/>
    </row>
    <row r="67" spans="1:13" ht="25.5" x14ac:dyDescent="0.2">
      <c r="A67" s="30" t="s">
        <v>1672</v>
      </c>
      <c r="B67" s="30" t="s">
        <v>1475</v>
      </c>
      <c r="C67" s="33">
        <v>29.390529999999998</v>
      </c>
      <c r="D67" s="33">
        <v>594.26139000000001</v>
      </c>
      <c r="E67" s="28" t="str">
        <f t="shared" si="0"/>
        <v>свыше 200</v>
      </c>
      <c r="F67" s="33">
        <v>-5423.4810900000002</v>
      </c>
      <c r="G67" s="28" t="str">
        <f t="shared" si="1"/>
        <v/>
      </c>
      <c r="H67" s="33"/>
      <c r="I67" s="33"/>
      <c r="J67" s="28" t="str">
        <f t="shared" si="2"/>
        <v xml:space="preserve"> </v>
      </c>
      <c r="K67" s="33"/>
      <c r="L67" s="28" t="str">
        <f t="shared" si="3"/>
        <v xml:space="preserve"> </v>
      </c>
      <c r="M67" s="33"/>
    </row>
    <row r="68" spans="1:13" ht="51" x14ac:dyDescent="0.2">
      <c r="A68" s="30" t="s">
        <v>1193</v>
      </c>
      <c r="B68" s="30" t="s">
        <v>1329</v>
      </c>
      <c r="C68" s="33"/>
      <c r="D68" s="33">
        <v>-9.0440000000000006E-2</v>
      </c>
      <c r="E68" s="28" t="str">
        <f t="shared" si="0"/>
        <v xml:space="preserve"> </v>
      </c>
      <c r="F68" s="33">
        <v>-47.399410000000003</v>
      </c>
      <c r="G68" s="28">
        <f t="shared" si="1"/>
        <v>0.19080406275099204</v>
      </c>
      <c r="H68" s="33"/>
      <c r="I68" s="33"/>
      <c r="J68" s="28" t="str">
        <f t="shared" si="2"/>
        <v xml:space="preserve"> </v>
      </c>
      <c r="K68" s="33"/>
      <c r="L68" s="28" t="str">
        <f t="shared" si="3"/>
        <v xml:space="preserve"> </v>
      </c>
      <c r="M68" s="33"/>
    </row>
    <row r="69" spans="1:13" ht="25.5" x14ac:dyDescent="0.2">
      <c r="A69" s="30" t="s">
        <v>326</v>
      </c>
      <c r="B69" s="30" t="s">
        <v>404</v>
      </c>
      <c r="C69" s="33">
        <v>19760.093799999999</v>
      </c>
      <c r="D69" s="33">
        <v>24990.019209999999</v>
      </c>
      <c r="E69" s="28">
        <f t="shared" si="0"/>
        <v>126.46710821787698</v>
      </c>
      <c r="F69" s="33">
        <v>8728.9257400000006</v>
      </c>
      <c r="G69" s="28" t="str">
        <f t="shared" si="1"/>
        <v>свыше 200</v>
      </c>
      <c r="H69" s="33"/>
      <c r="I69" s="33"/>
      <c r="J69" s="28" t="str">
        <f t="shared" si="2"/>
        <v xml:space="preserve"> </v>
      </c>
      <c r="K69" s="33">
        <v>-0.38321</v>
      </c>
      <c r="L69" s="28" t="str">
        <f t="shared" si="3"/>
        <v/>
      </c>
      <c r="M69" s="33"/>
    </row>
    <row r="70" spans="1:13" ht="25.5" x14ac:dyDescent="0.2">
      <c r="A70" s="30" t="s">
        <v>564</v>
      </c>
      <c r="B70" s="30" t="s">
        <v>404</v>
      </c>
      <c r="C70" s="33">
        <v>19760.093799999999</v>
      </c>
      <c r="D70" s="33">
        <v>24990.019209999999</v>
      </c>
      <c r="E70" s="28">
        <f t="shared" si="0"/>
        <v>126.46710821787698</v>
      </c>
      <c r="F70" s="33">
        <v>8730.0753700000005</v>
      </c>
      <c r="G70" s="28" t="str">
        <f t="shared" si="1"/>
        <v>свыше 200</v>
      </c>
      <c r="H70" s="33"/>
      <c r="I70" s="33"/>
      <c r="J70" s="28" t="str">
        <f t="shared" si="2"/>
        <v xml:space="preserve"> </v>
      </c>
      <c r="K70" s="33"/>
      <c r="L70" s="28" t="str">
        <f t="shared" si="3"/>
        <v xml:space="preserve"> </v>
      </c>
      <c r="M70" s="33"/>
    </row>
    <row r="71" spans="1:13" ht="38.25" x14ac:dyDescent="0.2">
      <c r="A71" s="30" t="s">
        <v>56</v>
      </c>
      <c r="B71" s="30" t="s">
        <v>182</v>
      </c>
      <c r="C71" s="33"/>
      <c r="D71" s="33"/>
      <c r="E71" s="28" t="str">
        <f t="shared" ref="E71:E134" si="4">IF(C71=0," ",IF(D71/C71*100&gt;200,"свыше 200",IF(D71/C71&gt;0,D71/C71*100,"")))</f>
        <v xml:space="preserve"> </v>
      </c>
      <c r="F71" s="33">
        <v>-1.1496299999999999</v>
      </c>
      <c r="G71" s="28" t="str">
        <f t="shared" ref="G71:G134" si="5">IF(F71=0," ",IF(D71/F71*100&gt;200,"свыше 200",IF(D71/F71&gt;0,D71/F71*100,"")))</f>
        <v/>
      </c>
      <c r="H71" s="33"/>
      <c r="I71" s="33"/>
      <c r="J71" s="28" t="str">
        <f t="shared" ref="J71:J134" si="6">IF(H71=0," ",IF(I71/H71*100&gt;200,"свыше 200",IF(I71/H71&gt;0,I71/H71*100,"")))</f>
        <v xml:space="preserve"> </v>
      </c>
      <c r="K71" s="33">
        <v>-0.38321</v>
      </c>
      <c r="L71" s="28" t="str">
        <f t="shared" ref="L71:L134" si="7">IF(K71=0," ",IF(I71/K71*100&gt;200,"свыше 200",IF(I71/K71&gt;0,I71/K71*100,"")))</f>
        <v/>
      </c>
      <c r="M71" s="33"/>
    </row>
    <row r="72" spans="1:13" ht="38.25" x14ac:dyDescent="0.2">
      <c r="A72" s="30" t="s">
        <v>296</v>
      </c>
      <c r="B72" s="30" t="s">
        <v>666</v>
      </c>
      <c r="C72" s="33">
        <v>192552.08498000001</v>
      </c>
      <c r="D72" s="33">
        <v>166349.55306999999</v>
      </c>
      <c r="E72" s="28">
        <f t="shared" si="4"/>
        <v>86.391977052483426</v>
      </c>
      <c r="F72" s="33">
        <v>54781.951549999998</v>
      </c>
      <c r="G72" s="28" t="str">
        <f t="shared" si="5"/>
        <v>свыше 200</v>
      </c>
      <c r="H72" s="33"/>
      <c r="I72" s="33"/>
      <c r="J72" s="28" t="str">
        <f t="shared" si="6"/>
        <v xml:space="preserve"> </v>
      </c>
      <c r="K72" s="33"/>
      <c r="L72" s="28" t="str">
        <f t="shared" si="7"/>
        <v xml:space="preserve"> </v>
      </c>
      <c r="M72" s="33"/>
    </row>
    <row r="73" spans="1:13" ht="51" x14ac:dyDescent="0.2">
      <c r="A73" s="30" t="s">
        <v>1550</v>
      </c>
      <c r="B73" s="30" t="s">
        <v>1403</v>
      </c>
      <c r="C73" s="33">
        <v>140180.20000000001</v>
      </c>
      <c r="D73" s="33">
        <v>121316.82286</v>
      </c>
      <c r="E73" s="28">
        <f t="shared" si="4"/>
        <v>86.543479649765075</v>
      </c>
      <c r="F73" s="33">
        <v>38251.473270000002</v>
      </c>
      <c r="G73" s="28" t="str">
        <f t="shared" si="5"/>
        <v>свыше 200</v>
      </c>
      <c r="H73" s="33"/>
      <c r="I73" s="33"/>
      <c r="J73" s="28" t="str">
        <f t="shared" si="6"/>
        <v xml:space="preserve"> </v>
      </c>
      <c r="K73" s="33"/>
      <c r="L73" s="28" t="str">
        <f t="shared" si="7"/>
        <v xml:space="preserve"> </v>
      </c>
      <c r="M73" s="33"/>
    </row>
    <row r="74" spans="1:13" ht="51" x14ac:dyDescent="0.2">
      <c r="A74" s="30" t="s">
        <v>1050</v>
      </c>
      <c r="B74" s="30" t="s">
        <v>813</v>
      </c>
      <c r="C74" s="33">
        <v>52371.884980000003</v>
      </c>
      <c r="D74" s="33">
        <v>45032.730210000002</v>
      </c>
      <c r="E74" s="28">
        <f t="shared" si="4"/>
        <v>85.986460535451968</v>
      </c>
      <c r="F74" s="33">
        <v>16530.478279999999</v>
      </c>
      <c r="G74" s="28" t="str">
        <f t="shared" si="5"/>
        <v>свыше 200</v>
      </c>
      <c r="H74" s="33"/>
      <c r="I74" s="33"/>
      <c r="J74" s="28" t="str">
        <f t="shared" si="6"/>
        <v xml:space="preserve"> </v>
      </c>
      <c r="K74" s="33"/>
      <c r="L74" s="28" t="str">
        <f t="shared" si="7"/>
        <v xml:space="preserve"> </v>
      </c>
      <c r="M74" s="33"/>
    </row>
    <row r="75" spans="1:13" x14ac:dyDescent="0.2">
      <c r="A75" s="30" t="s">
        <v>1390</v>
      </c>
      <c r="B75" s="30" t="s">
        <v>711</v>
      </c>
      <c r="C75" s="33">
        <v>126085</v>
      </c>
      <c r="D75" s="33">
        <v>99541.452340000003</v>
      </c>
      <c r="E75" s="28">
        <f t="shared" si="4"/>
        <v>78.947894150771305</v>
      </c>
      <c r="F75" s="33">
        <v>59306.796349999997</v>
      </c>
      <c r="G75" s="28">
        <f t="shared" si="5"/>
        <v>167.8415602700145</v>
      </c>
      <c r="H75" s="33">
        <v>126085</v>
      </c>
      <c r="I75" s="33">
        <v>99541.452340000003</v>
      </c>
      <c r="J75" s="28">
        <f t="shared" si="6"/>
        <v>78.947894150771305</v>
      </c>
      <c r="K75" s="33">
        <v>59306.796349999997</v>
      </c>
      <c r="L75" s="28">
        <f t="shared" si="7"/>
        <v>167.8415602700145</v>
      </c>
      <c r="M75" s="33">
        <v>18215.654880000002</v>
      </c>
    </row>
    <row r="76" spans="1:13" x14ac:dyDescent="0.2">
      <c r="A76" s="30" t="s">
        <v>503</v>
      </c>
      <c r="B76" s="30" t="s">
        <v>235</v>
      </c>
      <c r="C76" s="33">
        <v>4063460.4344100002</v>
      </c>
      <c r="D76" s="33">
        <v>1752687.7419400001</v>
      </c>
      <c r="E76" s="28">
        <f t="shared" si="4"/>
        <v>43.132885633583982</v>
      </c>
      <c r="F76" s="33">
        <v>1712674.5097099999</v>
      </c>
      <c r="G76" s="28">
        <f t="shared" si="5"/>
        <v>102.33630103111511</v>
      </c>
      <c r="H76" s="33">
        <v>2936964</v>
      </c>
      <c r="I76" s="33">
        <v>1399008.3158199999</v>
      </c>
      <c r="J76" s="28">
        <f t="shared" si="6"/>
        <v>47.634506783876134</v>
      </c>
      <c r="K76" s="33">
        <v>1348588.2533100001</v>
      </c>
      <c r="L76" s="28">
        <f t="shared" si="7"/>
        <v>103.7387291774378</v>
      </c>
      <c r="M76" s="33">
        <v>41468.983369999798</v>
      </c>
    </row>
    <row r="77" spans="1:13" ht="25.5" x14ac:dyDescent="0.2">
      <c r="A77" s="30" t="s">
        <v>1746</v>
      </c>
      <c r="B77" s="30" t="s">
        <v>1399</v>
      </c>
      <c r="C77" s="33">
        <v>347689.56170999998</v>
      </c>
      <c r="D77" s="33">
        <v>28829.996950000001</v>
      </c>
      <c r="E77" s="28">
        <f t="shared" si="4"/>
        <v>8.2918787691551277</v>
      </c>
      <c r="F77" s="33">
        <v>19791.002899999999</v>
      </c>
      <c r="G77" s="28">
        <f t="shared" si="5"/>
        <v>145.67223852006006</v>
      </c>
      <c r="H77" s="33"/>
      <c r="I77" s="33"/>
      <c r="J77" s="28" t="str">
        <f t="shared" si="6"/>
        <v xml:space="preserve"> </v>
      </c>
      <c r="K77" s="33"/>
      <c r="L77" s="28" t="str">
        <f t="shared" si="7"/>
        <v xml:space="preserve"> </v>
      </c>
      <c r="M77" s="33"/>
    </row>
    <row r="78" spans="1:13" ht="63.75" x14ac:dyDescent="0.2">
      <c r="A78" s="30" t="s">
        <v>1166</v>
      </c>
      <c r="B78" s="30" t="s">
        <v>345</v>
      </c>
      <c r="C78" s="33">
        <v>289419.68988000002</v>
      </c>
      <c r="D78" s="33">
        <v>20931.999749999999</v>
      </c>
      <c r="E78" s="28">
        <f t="shared" si="4"/>
        <v>7.2324034894373916</v>
      </c>
      <c r="F78" s="33">
        <v>15176.46471</v>
      </c>
      <c r="G78" s="28">
        <f t="shared" si="5"/>
        <v>137.92408278199068</v>
      </c>
      <c r="H78" s="33"/>
      <c r="I78" s="33"/>
      <c r="J78" s="28" t="str">
        <f t="shared" si="6"/>
        <v xml:space="preserve"> </v>
      </c>
      <c r="K78" s="33"/>
      <c r="L78" s="28" t="str">
        <f t="shared" si="7"/>
        <v xml:space="preserve"> </v>
      </c>
      <c r="M78" s="33"/>
    </row>
    <row r="79" spans="1:13" ht="63.75" x14ac:dyDescent="0.2">
      <c r="A79" s="30" t="s">
        <v>1611</v>
      </c>
      <c r="B79" s="30" t="s">
        <v>1062</v>
      </c>
      <c r="C79" s="33">
        <v>20669.62485</v>
      </c>
      <c r="D79" s="33">
        <v>3534.0123800000001</v>
      </c>
      <c r="E79" s="28">
        <f t="shared" si="4"/>
        <v>17.097612586809962</v>
      </c>
      <c r="F79" s="33">
        <v>1957.7369699999999</v>
      </c>
      <c r="G79" s="28">
        <f t="shared" si="5"/>
        <v>180.51517819577163</v>
      </c>
      <c r="H79" s="33"/>
      <c r="I79" s="33"/>
      <c r="J79" s="28" t="str">
        <f t="shared" si="6"/>
        <v xml:space="preserve"> </v>
      </c>
      <c r="K79" s="33"/>
      <c r="L79" s="28" t="str">
        <f t="shared" si="7"/>
        <v xml:space="preserve"> </v>
      </c>
      <c r="M79" s="33"/>
    </row>
    <row r="80" spans="1:13" ht="63.75" x14ac:dyDescent="0.2">
      <c r="A80" s="30" t="s">
        <v>769</v>
      </c>
      <c r="B80" s="30" t="s">
        <v>634</v>
      </c>
      <c r="C80" s="33">
        <v>37600.246980000004</v>
      </c>
      <c r="D80" s="33">
        <v>4363.9848199999997</v>
      </c>
      <c r="E80" s="28">
        <f t="shared" si="4"/>
        <v>11.60626636926415</v>
      </c>
      <c r="F80" s="33">
        <v>2656.8012199999998</v>
      </c>
      <c r="G80" s="28">
        <f t="shared" si="5"/>
        <v>164.25710689789582</v>
      </c>
      <c r="H80" s="33"/>
      <c r="I80" s="33"/>
      <c r="J80" s="28" t="str">
        <f t="shared" si="6"/>
        <v xml:space="preserve"> </v>
      </c>
      <c r="K80" s="33"/>
      <c r="L80" s="28" t="str">
        <f t="shared" si="7"/>
        <v xml:space="preserve"> </v>
      </c>
      <c r="M80" s="33"/>
    </row>
    <row r="81" spans="1:13" x14ac:dyDescent="0.2">
      <c r="A81" s="30" t="s">
        <v>1529</v>
      </c>
      <c r="B81" s="30" t="s">
        <v>947</v>
      </c>
      <c r="C81" s="33">
        <v>2096531</v>
      </c>
      <c r="D81" s="33">
        <v>1217572.8938200001</v>
      </c>
      <c r="E81" s="28">
        <f t="shared" si="4"/>
        <v>58.075596965654221</v>
      </c>
      <c r="F81" s="33">
        <v>1181222.94093</v>
      </c>
      <c r="G81" s="28">
        <f t="shared" si="5"/>
        <v>103.07731518161856</v>
      </c>
      <c r="H81" s="33">
        <v>2096531</v>
      </c>
      <c r="I81" s="33">
        <v>1217572.8938200001</v>
      </c>
      <c r="J81" s="28">
        <f t="shared" si="6"/>
        <v>58.075596965654221</v>
      </c>
      <c r="K81" s="33">
        <v>1181222.94093</v>
      </c>
      <c r="L81" s="28">
        <f t="shared" si="7"/>
        <v>103.07731518161856</v>
      </c>
      <c r="M81" s="33">
        <v>22874.040460000047</v>
      </c>
    </row>
    <row r="82" spans="1:13" ht="38.25" x14ac:dyDescent="0.2">
      <c r="A82" s="30" t="s">
        <v>1023</v>
      </c>
      <c r="B82" s="30" t="s">
        <v>1162</v>
      </c>
      <c r="C82" s="33">
        <v>1652385</v>
      </c>
      <c r="D82" s="33">
        <v>1000744.59222</v>
      </c>
      <c r="E82" s="28">
        <f t="shared" si="4"/>
        <v>60.563645410724497</v>
      </c>
      <c r="F82" s="33">
        <v>958723.49554000003</v>
      </c>
      <c r="G82" s="28">
        <f t="shared" si="5"/>
        <v>104.38302564560928</v>
      </c>
      <c r="H82" s="33">
        <v>1652385</v>
      </c>
      <c r="I82" s="33">
        <v>1000744.59222</v>
      </c>
      <c r="J82" s="28">
        <f t="shared" si="6"/>
        <v>60.563645410724497</v>
      </c>
      <c r="K82" s="33">
        <v>958723.49554000003</v>
      </c>
      <c r="L82" s="28">
        <f t="shared" si="7"/>
        <v>104.38302564560928</v>
      </c>
      <c r="M82" s="33">
        <v>23719.269459999981</v>
      </c>
    </row>
    <row r="83" spans="1:13" ht="38.25" x14ac:dyDescent="0.2">
      <c r="A83" s="30" t="s">
        <v>1272</v>
      </c>
      <c r="B83" s="30" t="s">
        <v>1524</v>
      </c>
      <c r="C83" s="33">
        <v>444146</v>
      </c>
      <c r="D83" s="33">
        <v>216828.30160000001</v>
      </c>
      <c r="E83" s="28">
        <f t="shared" si="4"/>
        <v>48.819149919170727</v>
      </c>
      <c r="F83" s="33">
        <v>222499.44539000001</v>
      </c>
      <c r="G83" s="28">
        <f t="shared" si="5"/>
        <v>97.451164977036441</v>
      </c>
      <c r="H83" s="33">
        <v>444146</v>
      </c>
      <c r="I83" s="33">
        <v>216828.30160000001</v>
      </c>
      <c r="J83" s="28">
        <f t="shared" si="6"/>
        <v>48.819149919170727</v>
      </c>
      <c r="K83" s="33">
        <v>222499.44539000001</v>
      </c>
      <c r="L83" s="28">
        <f t="shared" si="7"/>
        <v>97.451164977036441</v>
      </c>
      <c r="M83" s="33">
        <v>-845.22899999999208</v>
      </c>
    </row>
    <row r="84" spans="1:13" x14ac:dyDescent="0.2">
      <c r="A84" s="30" t="s">
        <v>1416</v>
      </c>
      <c r="B84" s="30" t="s">
        <v>86</v>
      </c>
      <c r="C84" s="33">
        <v>839593</v>
      </c>
      <c r="D84" s="33">
        <v>181099.42199999999</v>
      </c>
      <c r="E84" s="28">
        <f t="shared" si="4"/>
        <v>21.569906133090676</v>
      </c>
      <c r="F84" s="33">
        <v>166946.45298</v>
      </c>
      <c r="G84" s="28">
        <f t="shared" si="5"/>
        <v>108.47754999724104</v>
      </c>
      <c r="H84" s="33">
        <v>839593</v>
      </c>
      <c r="I84" s="33">
        <v>181099.42199999999</v>
      </c>
      <c r="J84" s="28">
        <f t="shared" si="6"/>
        <v>21.569906133090676</v>
      </c>
      <c r="K84" s="33">
        <v>166946.45298</v>
      </c>
      <c r="L84" s="28">
        <f t="shared" si="7"/>
        <v>108.47754999724104</v>
      </c>
      <c r="M84" s="33">
        <v>18552.942909999983</v>
      </c>
    </row>
    <row r="85" spans="1:13" x14ac:dyDescent="0.2">
      <c r="A85" s="30" t="s">
        <v>1747</v>
      </c>
      <c r="B85" s="30" t="s">
        <v>1517</v>
      </c>
      <c r="C85" s="33">
        <v>99173</v>
      </c>
      <c r="D85" s="33">
        <v>60501.54954</v>
      </c>
      <c r="E85" s="28">
        <f t="shared" si="4"/>
        <v>61.006069736722701</v>
      </c>
      <c r="F85" s="33">
        <v>66521.690069999997</v>
      </c>
      <c r="G85" s="28">
        <f t="shared" si="5"/>
        <v>90.950108868753816</v>
      </c>
      <c r="H85" s="33">
        <v>99173</v>
      </c>
      <c r="I85" s="33">
        <v>60501.54954</v>
      </c>
      <c r="J85" s="28">
        <f t="shared" si="6"/>
        <v>61.006069736722701</v>
      </c>
      <c r="K85" s="33">
        <v>66521.690069999997</v>
      </c>
      <c r="L85" s="28">
        <f t="shared" si="7"/>
        <v>90.950108868753816</v>
      </c>
      <c r="M85" s="33">
        <v>2429.2504100000006</v>
      </c>
    </row>
    <row r="86" spans="1:13" ht="25.5" x14ac:dyDescent="0.2">
      <c r="A86" s="30" t="s">
        <v>871</v>
      </c>
      <c r="B86" s="30" t="s">
        <v>189</v>
      </c>
      <c r="C86" s="33">
        <v>740420</v>
      </c>
      <c r="D86" s="33">
        <v>120597.87246</v>
      </c>
      <c r="E86" s="28">
        <f t="shared" si="4"/>
        <v>16.287765384511495</v>
      </c>
      <c r="F86" s="33">
        <v>100424.76291</v>
      </c>
      <c r="G86" s="28">
        <f t="shared" si="5"/>
        <v>120.08778409372896</v>
      </c>
      <c r="H86" s="33">
        <v>740420</v>
      </c>
      <c r="I86" s="33">
        <v>120597.87246</v>
      </c>
      <c r="J86" s="28">
        <f t="shared" si="6"/>
        <v>16.287765384511495</v>
      </c>
      <c r="K86" s="33">
        <v>100424.76291</v>
      </c>
      <c r="L86" s="28">
        <f t="shared" si="7"/>
        <v>120.08778409372896</v>
      </c>
      <c r="M86" s="33">
        <v>16123.692500000005</v>
      </c>
    </row>
    <row r="87" spans="1:13" x14ac:dyDescent="0.2">
      <c r="A87" s="30" t="s">
        <v>830</v>
      </c>
      <c r="B87" s="30" t="s">
        <v>477</v>
      </c>
      <c r="C87" s="33">
        <v>840</v>
      </c>
      <c r="D87" s="33">
        <v>336</v>
      </c>
      <c r="E87" s="28">
        <f t="shared" si="4"/>
        <v>40</v>
      </c>
      <c r="F87" s="33">
        <v>418.85939999999999</v>
      </c>
      <c r="G87" s="28">
        <f t="shared" si="5"/>
        <v>80.21784875784094</v>
      </c>
      <c r="H87" s="33">
        <v>840</v>
      </c>
      <c r="I87" s="33">
        <v>336</v>
      </c>
      <c r="J87" s="28">
        <f t="shared" si="6"/>
        <v>40</v>
      </c>
      <c r="K87" s="33">
        <v>418.85939999999999</v>
      </c>
      <c r="L87" s="28">
        <f t="shared" si="7"/>
        <v>80.21784875784094</v>
      </c>
      <c r="M87" s="33">
        <v>42</v>
      </c>
    </row>
    <row r="88" spans="1:13" x14ac:dyDescent="0.2">
      <c r="A88" s="30" t="s">
        <v>194</v>
      </c>
      <c r="B88" s="30" t="s">
        <v>440</v>
      </c>
      <c r="C88" s="33">
        <v>778806.87269999995</v>
      </c>
      <c r="D88" s="33">
        <v>324849.42917000002</v>
      </c>
      <c r="E88" s="28">
        <f t="shared" si="4"/>
        <v>41.711166215546939</v>
      </c>
      <c r="F88" s="33">
        <v>344295.25349999999</v>
      </c>
      <c r="G88" s="28">
        <f t="shared" si="5"/>
        <v>94.351991747687578</v>
      </c>
      <c r="H88" s="33"/>
      <c r="I88" s="33"/>
      <c r="J88" s="28" t="str">
        <f t="shared" si="6"/>
        <v xml:space="preserve"> </v>
      </c>
      <c r="K88" s="33"/>
      <c r="L88" s="28" t="str">
        <f t="shared" si="7"/>
        <v xml:space="preserve"> </v>
      </c>
      <c r="M88" s="33"/>
    </row>
    <row r="89" spans="1:13" x14ac:dyDescent="0.2">
      <c r="A89" s="30" t="s">
        <v>1165</v>
      </c>
      <c r="B89" s="30" t="s">
        <v>873</v>
      </c>
      <c r="C89" s="33">
        <v>554209.61821999995</v>
      </c>
      <c r="D89" s="33">
        <v>298858.52370999998</v>
      </c>
      <c r="E89" s="28">
        <f t="shared" si="4"/>
        <v>53.925178106772698</v>
      </c>
      <c r="F89" s="33">
        <v>322412.54460000002</v>
      </c>
      <c r="G89" s="28">
        <f t="shared" si="5"/>
        <v>92.694446514411439</v>
      </c>
      <c r="H89" s="33"/>
      <c r="I89" s="33"/>
      <c r="J89" s="28" t="str">
        <f t="shared" si="6"/>
        <v xml:space="preserve"> </v>
      </c>
      <c r="K89" s="33"/>
      <c r="L89" s="28" t="str">
        <f t="shared" si="7"/>
        <v xml:space="preserve"> </v>
      </c>
      <c r="M89" s="33"/>
    </row>
    <row r="90" spans="1:13" ht="51" x14ac:dyDescent="0.2">
      <c r="A90" s="30" t="s">
        <v>1533</v>
      </c>
      <c r="B90" s="30" t="s">
        <v>1336</v>
      </c>
      <c r="C90" s="33">
        <v>440463.43</v>
      </c>
      <c r="D90" s="33">
        <v>246152.43737</v>
      </c>
      <c r="E90" s="28">
        <f t="shared" si="4"/>
        <v>55.884875021292913</v>
      </c>
      <c r="F90" s="33">
        <v>273522.41109000001</v>
      </c>
      <c r="G90" s="28">
        <f t="shared" si="5"/>
        <v>89.993516944030532</v>
      </c>
      <c r="H90" s="33"/>
      <c r="I90" s="33"/>
      <c r="J90" s="28" t="str">
        <f t="shared" si="6"/>
        <v xml:space="preserve"> </v>
      </c>
      <c r="K90" s="33"/>
      <c r="L90" s="28" t="str">
        <f t="shared" si="7"/>
        <v xml:space="preserve"> </v>
      </c>
      <c r="M90" s="33"/>
    </row>
    <row r="91" spans="1:13" ht="51" x14ac:dyDescent="0.2">
      <c r="A91" s="30" t="s">
        <v>878</v>
      </c>
      <c r="B91" s="30" t="s">
        <v>1020</v>
      </c>
      <c r="C91" s="33">
        <v>68672.900219999996</v>
      </c>
      <c r="D91" s="33">
        <v>30910.944800000001</v>
      </c>
      <c r="E91" s="28">
        <f t="shared" si="4"/>
        <v>45.011852857493892</v>
      </c>
      <c r="F91" s="33">
        <v>28078.810949999999</v>
      </c>
      <c r="G91" s="28">
        <f t="shared" si="5"/>
        <v>110.08637386762277</v>
      </c>
      <c r="H91" s="33"/>
      <c r="I91" s="33"/>
      <c r="J91" s="28" t="str">
        <f t="shared" si="6"/>
        <v xml:space="preserve"> </v>
      </c>
      <c r="K91" s="33"/>
      <c r="L91" s="28" t="str">
        <f t="shared" si="7"/>
        <v xml:space="preserve"> </v>
      </c>
      <c r="M91" s="33"/>
    </row>
    <row r="92" spans="1:13" ht="51" x14ac:dyDescent="0.2">
      <c r="A92" s="30" t="s">
        <v>748</v>
      </c>
      <c r="B92" s="30" t="s">
        <v>141</v>
      </c>
      <c r="C92" s="33">
        <v>45073.288</v>
      </c>
      <c r="D92" s="33">
        <v>21795.141540000001</v>
      </c>
      <c r="E92" s="28">
        <f t="shared" si="4"/>
        <v>48.354896008474022</v>
      </c>
      <c r="F92" s="33">
        <v>20811.322560000001</v>
      </c>
      <c r="G92" s="28">
        <f t="shared" si="5"/>
        <v>104.72732560443289</v>
      </c>
      <c r="H92" s="33"/>
      <c r="I92" s="33"/>
      <c r="J92" s="28" t="str">
        <f t="shared" si="6"/>
        <v xml:space="preserve"> </v>
      </c>
      <c r="K92" s="33"/>
      <c r="L92" s="28" t="str">
        <f t="shared" si="7"/>
        <v xml:space="preserve"> </v>
      </c>
      <c r="M92" s="33"/>
    </row>
    <row r="93" spans="1:13" x14ac:dyDescent="0.2">
      <c r="A93" s="30" t="s">
        <v>1410</v>
      </c>
      <c r="B93" s="30" t="s">
        <v>1485</v>
      </c>
      <c r="C93" s="33">
        <v>224597.25448</v>
      </c>
      <c r="D93" s="33">
        <v>25990.905460000002</v>
      </c>
      <c r="E93" s="28">
        <f t="shared" si="4"/>
        <v>11.572227594756484</v>
      </c>
      <c r="F93" s="33">
        <v>21882.708900000001</v>
      </c>
      <c r="G93" s="28">
        <f t="shared" si="5"/>
        <v>118.7737111468864</v>
      </c>
      <c r="H93" s="33"/>
      <c r="I93" s="33"/>
      <c r="J93" s="28" t="str">
        <f t="shared" si="6"/>
        <v xml:space="preserve"> </v>
      </c>
      <c r="K93" s="33"/>
      <c r="L93" s="28" t="str">
        <f t="shared" si="7"/>
        <v xml:space="preserve"> </v>
      </c>
      <c r="M93" s="33"/>
    </row>
    <row r="94" spans="1:13" ht="51" x14ac:dyDescent="0.2">
      <c r="A94" s="30" t="s">
        <v>1033</v>
      </c>
      <c r="B94" s="30" t="s">
        <v>771</v>
      </c>
      <c r="C94" s="33">
        <v>139045.557</v>
      </c>
      <c r="D94" s="33">
        <v>14645.22826</v>
      </c>
      <c r="E94" s="28">
        <f t="shared" si="4"/>
        <v>10.532683370817811</v>
      </c>
      <c r="F94" s="33">
        <v>12381.81322</v>
      </c>
      <c r="G94" s="28">
        <f t="shared" si="5"/>
        <v>118.28015816248923</v>
      </c>
      <c r="H94" s="33"/>
      <c r="I94" s="33"/>
      <c r="J94" s="28" t="str">
        <f t="shared" si="6"/>
        <v xml:space="preserve"> </v>
      </c>
      <c r="K94" s="33"/>
      <c r="L94" s="28" t="str">
        <f t="shared" si="7"/>
        <v xml:space="preserve"> </v>
      </c>
      <c r="M94" s="33"/>
    </row>
    <row r="95" spans="1:13" ht="51" x14ac:dyDescent="0.2">
      <c r="A95" s="30" t="s">
        <v>1096</v>
      </c>
      <c r="B95" s="30" t="s">
        <v>1652</v>
      </c>
      <c r="C95" s="33">
        <v>62676.712480000002</v>
      </c>
      <c r="D95" s="33">
        <v>8748.6335899999995</v>
      </c>
      <c r="E95" s="28">
        <f t="shared" si="4"/>
        <v>13.958347915570188</v>
      </c>
      <c r="F95" s="33">
        <v>6839.2158099999997</v>
      </c>
      <c r="G95" s="28">
        <f t="shared" si="5"/>
        <v>127.91866542956771</v>
      </c>
      <c r="H95" s="33"/>
      <c r="I95" s="33"/>
      <c r="J95" s="28" t="str">
        <f t="shared" si="6"/>
        <v xml:space="preserve"> </v>
      </c>
      <c r="K95" s="33"/>
      <c r="L95" s="28" t="str">
        <f t="shared" si="7"/>
        <v xml:space="preserve"> </v>
      </c>
      <c r="M95" s="33"/>
    </row>
    <row r="96" spans="1:13" ht="51" x14ac:dyDescent="0.2">
      <c r="A96" s="30" t="s">
        <v>239</v>
      </c>
      <c r="B96" s="30" t="s">
        <v>225</v>
      </c>
      <c r="C96" s="33">
        <v>22874.985000000001</v>
      </c>
      <c r="D96" s="33">
        <v>2597.0436100000002</v>
      </c>
      <c r="E96" s="28">
        <f t="shared" si="4"/>
        <v>11.353203554013259</v>
      </c>
      <c r="F96" s="33">
        <v>2661.6798699999999</v>
      </c>
      <c r="G96" s="28">
        <f t="shared" si="5"/>
        <v>97.571599021786199</v>
      </c>
      <c r="H96" s="33"/>
      <c r="I96" s="33"/>
      <c r="J96" s="28" t="str">
        <f t="shared" si="6"/>
        <v xml:space="preserve"> </v>
      </c>
      <c r="K96" s="33"/>
      <c r="L96" s="28" t="str">
        <f t="shared" si="7"/>
        <v xml:space="preserve"> </v>
      </c>
      <c r="M96" s="33"/>
    </row>
    <row r="97" spans="1:13" ht="38.25" x14ac:dyDescent="0.2">
      <c r="A97" s="30" t="s">
        <v>1595</v>
      </c>
      <c r="B97" s="30" t="s">
        <v>298</v>
      </c>
      <c r="C97" s="33">
        <v>34623.803999999996</v>
      </c>
      <c r="D97" s="33">
        <v>20906.673060000001</v>
      </c>
      <c r="E97" s="28">
        <f t="shared" si="4"/>
        <v>60.382368904352631</v>
      </c>
      <c r="F97" s="33">
        <v>16848.686539999999</v>
      </c>
      <c r="G97" s="28">
        <f t="shared" si="5"/>
        <v>124.08488347365267</v>
      </c>
      <c r="H97" s="33">
        <v>1679</v>
      </c>
      <c r="I97" s="33">
        <v>1007.31679</v>
      </c>
      <c r="J97" s="28">
        <f t="shared" si="6"/>
        <v>59.995044073853485</v>
      </c>
      <c r="K97" s="33">
        <v>609.06993999999997</v>
      </c>
      <c r="L97" s="28">
        <f t="shared" si="7"/>
        <v>165.38606223121107</v>
      </c>
      <c r="M97" s="33">
        <v>202.38477999999998</v>
      </c>
    </row>
    <row r="98" spans="1:13" ht="25.5" x14ac:dyDescent="0.2">
      <c r="A98" s="30" t="s">
        <v>1632</v>
      </c>
      <c r="B98" s="30" t="s">
        <v>790</v>
      </c>
      <c r="C98" s="33">
        <v>32963.803999999996</v>
      </c>
      <c r="D98" s="33">
        <v>19906.742269999999</v>
      </c>
      <c r="E98" s="28">
        <f t="shared" si="4"/>
        <v>60.389699774941029</v>
      </c>
      <c r="F98" s="33">
        <v>16247.061400000001</v>
      </c>
      <c r="G98" s="28">
        <f t="shared" si="5"/>
        <v>122.52518643155985</v>
      </c>
      <c r="H98" s="33">
        <v>19</v>
      </c>
      <c r="I98" s="33">
        <v>7.3860000000000001</v>
      </c>
      <c r="J98" s="28">
        <f t="shared" si="6"/>
        <v>38.873684210526314</v>
      </c>
      <c r="K98" s="33">
        <v>7.4447999999999999</v>
      </c>
      <c r="L98" s="28">
        <f t="shared" si="7"/>
        <v>99.210186976144428</v>
      </c>
      <c r="M98" s="33">
        <v>1.5204000000000004</v>
      </c>
    </row>
    <row r="99" spans="1:13" ht="38.25" x14ac:dyDescent="0.2">
      <c r="A99" s="30" t="s">
        <v>659</v>
      </c>
      <c r="B99" s="30" t="s">
        <v>1119</v>
      </c>
      <c r="C99" s="33">
        <v>32944.803999999996</v>
      </c>
      <c r="D99" s="33">
        <v>19899.35627</v>
      </c>
      <c r="E99" s="28">
        <f t="shared" si="4"/>
        <v>60.402108538876121</v>
      </c>
      <c r="F99" s="33">
        <v>16239.616599999999</v>
      </c>
      <c r="G99" s="28">
        <f t="shared" si="5"/>
        <v>122.53587483093659</v>
      </c>
      <c r="H99" s="33"/>
      <c r="I99" s="33"/>
      <c r="J99" s="28" t="str">
        <f t="shared" si="6"/>
        <v xml:space="preserve"> </v>
      </c>
      <c r="K99" s="33"/>
      <c r="L99" s="28" t="str">
        <f t="shared" si="7"/>
        <v xml:space="preserve"> </v>
      </c>
      <c r="M99" s="33"/>
    </row>
    <row r="100" spans="1:13" ht="191.25" x14ac:dyDescent="0.2">
      <c r="A100" s="30" t="s">
        <v>886</v>
      </c>
      <c r="B100" s="30" t="s">
        <v>729</v>
      </c>
      <c r="C100" s="33">
        <v>19</v>
      </c>
      <c r="D100" s="33">
        <v>7.3860000000000001</v>
      </c>
      <c r="E100" s="28">
        <f t="shared" si="4"/>
        <v>38.873684210526314</v>
      </c>
      <c r="F100" s="33">
        <v>7.4447999999999999</v>
      </c>
      <c r="G100" s="28">
        <f t="shared" si="5"/>
        <v>99.210186976144428</v>
      </c>
      <c r="H100" s="33">
        <v>19</v>
      </c>
      <c r="I100" s="33">
        <v>7.3860000000000001</v>
      </c>
      <c r="J100" s="28">
        <f t="shared" si="6"/>
        <v>38.873684210526314</v>
      </c>
      <c r="K100" s="33">
        <v>7.4447999999999999</v>
      </c>
      <c r="L100" s="28">
        <f t="shared" si="7"/>
        <v>99.210186976144428</v>
      </c>
      <c r="M100" s="33">
        <v>1.5204000000000004</v>
      </c>
    </row>
    <row r="101" spans="1:13" ht="51" x14ac:dyDescent="0.2">
      <c r="A101" s="30" t="s">
        <v>216</v>
      </c>
      <c r="B101" s="30" t="s">
        <v>1355</v>
      </c>
      <c r="C101" s="33">
        <v>1660</v>
      </c>
      <c r="D101" s="33">
        <v>999.93079</v>
      </c>
      <c r="E101" s="28">
        <f t="shared" si="4"/>
        <v>60.236794578313258</v>
      </c>
      <c r="F101" s="33">
        <v>601.62513999999999</v>
      </c>
      <c r="G101" s="28">
        <f t="shared" si="5"/>
        <v>166.20495446716205</v>
      </c>
      <c r="H101" s="33">
        <v>1660</v>
      </c>
      <c r="I101" s="33">
        <v>999.93079</v>
      </c>
      <c r="J101" s="28">
        <f t="shared" si="6"/>
        <v>60.236794578313258</v>
      </c>
      <c r="K101" s="33">
        <v>601.62513999999999</v>
      </c>
      <c r="L101" s="28">
        <f t="shared" si="7"/>
        <v>166.20495446716205</v>
      </c>
      <c r="M101" s="33">
        <v>200.86437999999998</v>
      </c>
    </row>
    <row r="102" spans="1:13" ht="25.5" x14ac:dyDescent="0.2">
      <c r="A102" s="30" t="s">
        <v>427</v>
      </c>
      <c r="B102" s="30" t="s">
        <v>1607</v>
      </c>
      <c r="C102" s="33">
        <v>1640</v>
      </c>
      <c r="D102" s="33">
        <v>983.67159000000004</v>
      </c>
      <c r="E102" s="28">
        <f t="shared" si="4"/>
        <v>59.97997500000001</v>
      </c>
      <c r="F102" s="33">
        <v>583.99239</v>
      </c>
      <c r="G102" s="28">
        <f t="shared" si="5"/>
        <v>168.43911099594979</v>
      </c>
      <c r="H102" s="33">
        <v>1640</v>
      </c>
      <c r="I102" s="33">
        <v>983.67159000000004</v>
      </c>
      <c r="J102" s="28">
        <f t="shared" si="6"/>
        <v>59.97997500000001</v>
      </c>
      <c r="K102" s="33">
        <v>583.99239</v>
      </c>
      <c r="L102" s="28">
        <f t="shared" si="7"/>
        <v>168.43911099594979</v>
      </c>
      <c r="M102" s="33">
        <v>199.19398000000001</v>
      </c>
    </row>
    <row r="103" spans="1:13" ht="38.25" x14ac:dyDescent="0.2">
      <c r="A103" s="30" t="s">
        <v>1194</v>
      </c>
      <c r="B103" s="30" t="s">
        <v>1081</v>
      </c>
      <c r="C103" s="33">
        <v>20</v>
      </c>
      <c r="D103" s="33">
        <v>16.2592</v>
      </c>
      <c r="E103" s="28">
        <f t="shared" si="4"/>
        <v>81.296000000000006</v>
      </c>
      <c r="F103" s="33">
        <v>17.632750000000001</v>
      </c>
      <c r="G103" s="28">
        <f t="shared" si="5"/>
        <v>92.210233797904465</v>
      </c>
      <c r="H103" s="33">
        <v>20</v>
      </c>
      <c r="I103" s="33">
        <v>16.2592</v>
      </c>
      <c r="J103" s="28">
        <f t="shared" si="6"/>
        <v>81.296000000000006</v>
      </c>
      <c r="K103" s="33">
        <v>17.632750000000001</v>
      </c>
      <c r="L103" s="28">
        <f t="shared" si="7"/>
        <v>92.210233797904465</v>
      </c>
      <c r="M103" s="33">
        <v>1.670399999999999</v>
      </c>
    </row>
    <row r="104" spans="1:13" x14ac:dyDescent="0.2">
      <c r="A104" s="30" t="s">
        <v>960</v>
      </c>
      <c r="B104" s="30" t="s">
        <v>903</v>
      </c>
      <c r="C104" s="33">
        <v>215866.27100000001</v>
      </c>
      <c r="D104" s="33">
        <v>120352.87068000001</v>
      </c>
      <c r="E104" s="28">
        <f t="shared" si="4"/>
        <v>55.753439443070754</v>
      </c>
      <c r="F104" s="33">
        <v>115045.57657</v>
      </c>
      <c r="G104" s="28">
        <f t="shared" si="5"/>
        <v>104.61321005833784</v>
      </c>
      <c r="H104" s="33">
        <v>82202.95</v>
      </c>
      <c r="I104" s="33">
        <v>50982.088470000002</v>
      </c>
      <c r="J104" s="28">
        <f t="shared" si="6"/>
        <v>62.019779667274719</v>
      </c>
      <c r="K104" s="33">
        <v>52889.753479999999</v>
      </c>
      <c r="L104" s="28">
        <f t="shared" si="7"/>
        <v>96.393129321880139</v>
      </c>
      <c r="M104" s="33">
        <v>8908.7083700000003</v>
      </c>
    </row>
    <row r="105" spans="1:13" ht="51" x14ac:dyDescent="0.2">
      <c r="A105" s="30" t="s">
        <v>867</v>
      </c>
      <c r="B105" s="30" t="s">
        <v>1645</v>
      </c>
      <c r="C105" s="33">
        <v>132745.234</v>
      </c>
      <c r="D105" s="33">
        <v>67254.522209999996</v>
      </c>
      <c r="E105" s="28">
        <f t="shared" si="4"/>
        <v>50.664359226637089</v>
      </c>
      <c r="F105" s="33">
        <v>61823.400990000002</v>
      </c>
      <c r="G105" s="28">
        <f t="shared" si="5"/>
        <v>108.78489557842099</v>
      </c>
      <c r="H105" s="33"/>
      <c r="I105" s="33"/>
      <c r="J105" s="28" t="str">
        <f t="shared" si="6"/>
        <v xml:space="preserve"> </v>
      </c>
      <c r="K105" s="33"/>
      <c r="L105" s="28" t="str">
        <f t="shared" si="7"/>
        <v xml:space="preserve"> </v>
      </c>
      <c r="M105" s="33"/>
    </row>
    <row r="106" spans="1:13" ht="76.5" x14ac:dyDescent="0.2">
      <c r="A106" s="30" t="s">
        <v>352</v>
      </c>
      <c r="B106" s="30" t="s">
        <v>190</v>
      </c>
      <c r="C106" s="33">
        <v>132745.234</v>
      </c>
      <c r="D106" s="33">
        <v>67254.522209999996</v>
      </c>
      <c r="E106" s="28">
        <f t="shared" si="4"/>
        <v>50.664359226637089</v>
      </c>
      <c r="F106" s="33">
        <v>61823.400990000002</v>
      </c>
      <c r="G106" s="28">
        <f t="shared" si="5"/>
        <v>108.78489557842099</v>
      </c>
      <c r="H106" s="33"/>
      <c r="I106" s="33"/>
      <c r="J106" s="28" t="str">
        <f t="shared" si="6"/>
        <v xml:space="preserve"> </v>
      </c>
      <c r="K106" s="33"/>
      <c r="L106" s="28" t="str">
        <f t="shared" si="7"/>
        <v xml:space="preserve"> </v>
      </c>
      <c r="M106" s="33"/>
    </row>
    <row r="107" spans="1:13" ht="76.5" x14ac:dyDescent="0.2">
      <c r="A107" s="30" t="s">
        <v>1323</v>
      </c>
      <c r="B107" s="30" t="s">
        <v>1509</v>
      </c>
      <c r="C107" s="33">
        <v>185.42</v>
      </c>
      <c r="D107" s="33">
        <v>37.86</v>
      </c>
      <c r="E107" s="28">
        <f t="shared" si="4"/>
        <v>20.418509330169346</v>
      </c>
      <c r="F107" s="33">
        <v>56.4221</v>
      </c>
      <c r="G107" s="28">
        <f t="shared" si="5"/>
        <v>67.101366308591849</v>
      </c>
      <c r="H107" s="33"/>
      <c r="I107" s="33"/>
      <c r="J107" s="28" t="str">
        <f t="shared" si="6"/>
        <v xml:space="preserve"> </v>
      </c>
      <c r="K107" s="33"/>
      <c r="L107" s="28" t="str">
        <f t="shared" si="7"/>
        <v xml:space="preserve"> </v>
      </c>
      <c r="M107" s="33"/>
    </row>
    <row r="108" spans="1:13" ht="102" x14ac:dyDescent="0.2">
      <c r="A108" s="30" t="s">
        <v>1024</v>
      </c>
      <c r="B108" s="30" t="s">
        <v>979</v>
      </c>
      <c r="C108" s="33">
        <v>185.42</v>
      </c>
      <c r="D108" s="33">
        <v>37.86</v>
      </c>
      <c r="E108" s="28">
        <f t="shared" si="4"/>
        <v>20.418509330169346</v>
      </c>
      <c r="F108" s="33">
        <v>56.4221</v>
      </c>
      <c r="G108" s="28">
        <f t="shared" si="5"/>
        <v>67.101366308591849</v>
      </c>
      <c r="H108" s="33"/>
      <c r="I108" s="33"/>
      <c r="J108" s="28" t="str">
        <f t="shared" si="6"/>
        <v xml:space="preserve"> </v>
      </c>
      <c r="K108" s="33"/>
      <c r="L108" s="28" t="str">
        <f t="shared" si="7"/>
        <v xml:space="preserve"> </v>
      </c>
      <c r="M108" s="33"/>
    </row>
    <row r="109" spans="1:13" ht="140.25" x14ac:dyDescent="0.2">
      <c r="A109" s="30" t="s">
        <v>733</v>
      </c>
      <c r="B109" s="30" t="s">
        <v>1159</v>
      </c>
      <c r="C109" s="33">
        <v>4.3</v>
      </c>
      <c r="D109" s="33">
        <v>22.695</v>
      </c>
      <c r="E109" s="28" t="str">
        <f t="shared" si="4"/>
        <v>свыше 200</v>
      </c>
      <c r="F109" s="33">
        <v>3.95</v>
      </c>
      <c r="G109" s="28" t="str">
        <f t="shared" si="5"/>
        <v>свыше 200</v>
      </c>
      <c r="H109" s="33">
        <v>4.3</v>
      </c>
      <c r="I109" s="33">
        <v>22.695</v>
      </c>
      <c r="J109" s="28" t="str">
        <f t="shared" si="6"/>
        <v>свыше 200</v>
      </c>
      <c r="K109" s="33">
        <v>3.95</v>
      </c>
      <c r="L109" s="28" t="str">
        <f t="shared" si="7"/>
        <v>свыше 200</v>
      </c>
      <c r="M109" s="33">
        <v>5.9699999999999989</v>
      </c>
    </row>
    <row r="110" spans="1:13" ht="114.75" x14ac:dyDescent="0.2">
      <c r="A110" s="30" t="s">
        <v>143</v>
      </c>
      <c r="B110" s="30" t="s">
        <v>431</v>
      </c>
      <c r="C110" s="33">
        <v>9356</v>
      </c>
      <c r="D110" s="33">
        <v>4161.2089999999998</v>
      </c>
      <c r="E110" s="28">
        <f t="shared" si="4"/>
        <v>44.476368106028211</v>
      </c>
      <c r="F110" s="33">
        <v>4265</v>
      </c>
      <c r="G110" s="28">
        <f t="shared" si="5"/>
        <v>97.56644783118405</v>
      </c>
      <c r="H110" s="33">
        <v>9356</v>
      </c>
      <c r="I110" s="33">
        <v>4161.2089999999998</v>
      </c>
      <c r="J110" s="28">
        <f t="shared" si="6"/>
        <v>44.476368106028211</v>
      </c>
      <c r="K110" s="33">
        <v>4265</v>
      </c>
      <c r="L110" s="28">
        <f t="shared" si="7"/>
        <v>97.56644783118405</v>
      </c>
      <c r="M110" s="33">
        <v>933.65999999999985</v>
      </c>
    </row>
    <row r="111" spans="1:13" ht="51" x14ac:dyDescent="0.2">
      <c r="A111" s="30" t="s">
        <v>589</v>
      </c>
      <c r="B111" s="30" t="s">
        <v>227</v>
      </c>
      <c r="C111" s="33">
        <v>73575.316999999995</v>
      </c>
      <c r="D111" s="33">
        <v>48876.584470000002</v>
      </c>
      <c r="E111" s="28">
        <f t="shared" si="4"/>
        <v>66.430681460740431</v>
      </c>
      <c r="F111" s="33">
        <v>48896.803480000002</v>
      </c>
      <c r="G111" s="28">
        <f t="shared" si="5"/>
        <v>99.958649628276277</v>
      </c>
      <c r="H111" s="33">
        <v>72842.649999999994</v>
      </c>
      <c r="I111" s="33">
        <v>46798.18447</v>
      </c>
      <c r="J111" s="28">
        <f t="shared" si="6"/>
        <v>64.245582045683406</v>
      </c>
      <c r="K111" s="33">
        <v>48620.803480000002</v>
      </c>
      <c r="L111" s="28">
        <f t="shared" si="7"/>
        <v>96.25135974819969</v>
      </c>
      <c r="M111" s="33">
        <v>7969.0783700000029</v>
      </c>
    </row>
    <row r="112" spans="1:13" ht="63.75" x14ac:dyDescent="0.2">
      <c r="A112" s="30" t="s">
        <v>310</v>
      </c>
      <c r="B112" s="30" t="s">
        <v>202</v>
      </c>
      <c r="C112" s="33">
        <v>49206.5</v>
      </c>
      <c r="D112" s="33">
        <v>28806.33698</v>
      </c>
      <c r="E112" s="28">
        <f t="shared" si="4"/>
        <v>58.541731234694602</v>
      </c>
      <c r="F112" s="33"/>
      <c r="G112" s="28" t="str">
        <f t="shared" si="5"/>
        <v xml:space="preserve"> </v>
      </c>
      <c r="H112" s="33">
        <v>49206.5</v>
      </c>
      <c r="I112" s="33">
        <v>28806.33698</v>
      </c>
      <c r="J112" s="28">
        <f t="shared" si="6"/>
        <v>58.541731234694602</v>
      </c>
      <c r="K112" s="33"/>
      <c r="L112" s="28" t="str">
        <f t="shared" si="7"/>
        <v xml:space="preserve"> </v>
      </c>
      <c r="M112" s="33">
        <v>5017.9283700000015</v>
      </c>
    </row>
    <row r="113" spans="1:13" ht="63.75" x14ac:dyDescent="0.2">
      <c r="A113" s="30" t="s">
        <v>310</v>
      </c>
      <c r="B113" s="30" t="s">
        <v>837</v>
      </c>
      <c r="C113" s="33"/>
      <c r="D113" s="33"/>
      <c r="E113" s="28" t="str">
        <f t="shared" si="4"/>
        <v xml:space="preserve"> </v>
      </c>
      <c r="F113" s="33">
        <v>31091.924790000001</v>
      </c>
      <c r="G113" s="28" t="str">
        <f t="shared" si="5"/>
        <v/>
      </c>
      <c r="H113" s="33"/>
      <c r="I113" s="33"/>
      <c r="J113" s="28" t="str">
        <f t="shared" si="6"/>
        <v xml:space="preserve"> </v>
      </c>
      <c r="K113" s="33">
        <v>31091.924790000001</v>
      </c>
      <c r="L113" s="28" t="str">
        <f t="shared" si="7"/>
        <v/>
      </c>
      <c r="M113" s="33"/>
    </row>
    <row r="114" spans="1:13" ht="89.25" x14ac:dyDescent="0.2">
      <c r="A114" s="30" t="s">
        <v>532</v>
      </c>
      <c r="B114" s="30" t="s">
        <v>1532</v>
      </c>
      <c r="C114" s="33">
        <v>7723.75</v>
      </c>
      <c r="D114" s="33">
        <v>9371.6669999999995</v>
      </c>
      <c r="E114" s="28">
        <f t="shared" si="4"/>
        <v>121.33571128014241</v>
      </c>
      <c r="F114" s="33">
        <v>9769.2116900000001</v>
      </c>
      <c r="G114" s="28">
        <f t="shared" si="5"/>
        <v>95.930636958077827</v>
      </c>
      <c r="H114" s="33">
        <v>7723.75</v>
      </c>
      <c r="I114" s="33">
        <v>9371.6669999999995</v>
      </c>
      <c r="J114" s="28">
        <f t="shared" si="6"/>
        <v>121.33571128014241</v>
      </c>
      <c r="K114" s="33">
        <v>9769.2116900000001</v>
      </c>
      <c r="L114" s="28">
        <f t="shared" si="7"/>
        <v>95.930636958077827</v>
      </c>
      <c r="M114" s="33">
        <v>1566.7499999999991</v>
      </c>
    </row>
    <row r="115" spans="1:13" ht="102" x14ac:dyDescent="0.2">
      <c r="A115" s="30" t="s">
        <v>489</v>
      </c>
      <c r="B115" s="30" t="s">
        <v>313</v>
      </c>
      <c r="C115" s="33">
        <v>7723.75</v>
      </c>
      <c r="D115" s="33">
        <v>9371.6669999999995</v>
      </c>
      <c r="E115" s="28">
        <f t="shared" si="4"/>
        <v>121.33571128014241</v>
      </c>
      <c r="F115" s="33">
        <v>9769.2116900000001</v>
      </c>
      <c r="G115" s="28">
        <f t="shared" si="5"/>
        <v>95.930636958077827</v>
      </c>
      <c r="H115" s="33">
        <v>7723.75</v>
      </c>
      <c r="I115" s="33">
        <v>9371.6669999999995</v>
      </c>
      <c r="J115" s="28">
        <f t="shared" si="6"/>
        <v>121.33571128014241</v>
      </c>
      <c r="K115" s="33">
        <v>9769.2116900000001</v>
      </c>
      <c r="L115" s="28">
        <f t="shared" si="7"/>
        <v>95.930636958077827</v>
      </c>
      <c r="M115" s="33">
        <v>1566.7499999999991</v>
      </c>
    </row>
    <row r="116" spans="1:13" ht="38.25" x14ac:dyDescent="0.2">
      <c r="A116" s="30" t="s">
        <v>844</v>
      </c>
      <c r="B116" s="30" t="s">
        <v>801</v>
      </c>
      <c r="C116" s="33">
        <v>5102.3</v>
      </c>
      <c r="D116" s="33">
        <v>2246.3304899999998</v>
      </c>
      <c r="E116" s="28">
        <f t="shared" si="4"/>
        <v>44.025841091272561</v>
      </c>
      <c r="F116" s="33">
        <v>2237.5219999999999</v>
      </c>
      <c r="G116" s="28">
        <f t="shared" si="5"/>
        <v>100.39367165998814</v>
      </c>
      <c r="H116" s="33">
        <v>5102.3</v>
      </c>
      <c r="I116" s="33">
        <v>2246.3304899999998</v>
      </c>
      <c r="J116" s="28">
        <f t="shared" si="6"/>
        <v>44.025841091272561</v>
      </c>
      <c r="K116" s="33">
        <v>2237.5219999999999</v>
      </c>
      <c r="L116" s="28">
        <f t="shared" si="7"/>
        <v>100.39367165998814</v>
      </c>
      <c r="M116" s="33">
        <v>393.79999999999973</v>
      </c>
    </row>
    <row r="117" spans="1:13" ht="114.75" x14ac:dyDescent="0.2">
      <c r="A117" s="30" t="s">
        <v>327</v>
      </c>
      <c r="B117" s="30" t="s">
        <v>1339</v>
      </c>
      <c r="C117" s="33">
        <v>115</v>
      </c>
      <c r="D117" s="33">
        <v>10.4</v>
      </c>
      <c r="E117" s="28">
        <f t="shared" si="4"/>
        <v>9.0434782608695663</v>
      </c>
      <c r="F117" s="33">
        <v>56</v>
      </c>
      <c r="G117" s="28">
        <f t="shared" si="5"/>
        <v>18.571428571428573</v>
      </c>
      <c r="H117" s="33"/>
      <c r="I117" s="33"/>
      <c r="J117" s="28" t="str">
        <f t="shared" si="6"/>
        <v xml:space="preserve"> </v>
      </c>
      <c r="K117" s="33"/>
      <c r="L117" s="28" t="str">
        <f t="shared" si="7"/>
        <v xml:space="preserve"> </v>
      </c>
      <c r="M117" s="33"/>
    </row>
    <row r="118" spans="1:13" ht="63.75" x14ac:dyDescent="0.2">
      <c r="A118" s="30" t="s">
        <v>565</v>
      </c>
      <c r="B118" s="30" t="s">
        <v>360</v>
      </c>
      <c r="C118" s="33"/>
      <c r="D118" s="33"/>
      <c r="E118" s="28" t="str">
        <f t="shared" si="4"/>
        <v xml:space="preserve"> </v>
      </c>
      <c r="F118" s="33">
        <v>7</v>
      </c>
      <c r="G118" s="28" t="str">
        <f t="shared" si="5"/>
        <v/>
      </c>
      <c r="H118" s="33"/>
      <c r="I118" s="33"/>
      <c r="J118" s="28" t="str">
        <f t="shared" si="6"/>
        <v xml:space="preserve"> </v>
      </c>
      <c r="K118" s="33"/>
      <c r="L118" s="28" t="str">
        <f t="shared" si="7"/>
        <v xml:space="preserve"> </v>
      </c>
      <c r="M118" s="33"/>
    </row>
    <row r="119" spans="1:13" ht="165.75" x14ac:dyDescent="0.2">
      <c r="A119" s="30" t="s">
        <v>57</v>
      </c>
      <c r="B119" s="30" t="s">
        <v>147</v>
      </c>
      <c r="C119" s="33">
        <v>16</v>
      </c>
      <c r="D119" s="33">
        <v>8</v>
      </c>
      <c r="E119" s="28">
        <f t="shared" si="4"/>
        <v>50</v>
      </c>
      <c r="F119" s="33">
        <v>8</v>
      </c>
      <c r="G119" s="28">
        <f t="shared" si="5"/>
        <v>100</v>
      </c>
      <c r="H119" s="33"/>
      <c r="I119" s="33"/>
      <c r="J119" s="28" t="str">
        <f t="shared" si="6"/>
        <v xml:space="preserve"> </v>
      </c>
      <c r="K119" s="33"/>
      <c r="L119" s="28" t="str">
        <f t="shared" si="7"/>
        <v xml:space="preserve"> </v>
      </c>
      <c r="M119" s="33"/>
    </row>
    <row r="120" spans="1:13" ht="114.75" x14ac:dyDescent="0.2">
      <c r="A120" s="30" t="s">
        <v>1334</v>
      </c>
      <c r="B120" s="30" t="s">
        <v>265</v>
      </c>
      <c r="C120" s="33">
        <v>9312.5</v>
      </c>
      <c r="D120" s="33">
        <v>6103.65</v>
      </c>
      <c r="E120" s="28">
        <f t="shared" si="4"/>
        <v>65.542550335570468</v>
      </c>
      <c r="F120" s="33">
        <v>4944.6450000000004</v>
      </c>
      <c r="G120" s="28">
        <f t="shared" si="5"/>
        <v>123.43959980949086</v>
      </c>
      <c r="H120" s="33">
        <v>9312.5</v>
      </c>
      <c r="I120" s="33">
        <v>6103.65</v>
      </c>
      <c r="J120" s="28">
        <f t="shared" si="6"/>
        <v>65.542550335570468</v>
      </c>
      <c r="K120" s="33">
        <v>4944.6450000000004</v>
      </c>
      <c r="L120" s="28">
        <f t="shared" si="7"/>
        <v>123.43959980949086</v>
      </c>
      <c r="M120" s="33">
        <v>884.29999999999927</v>
      </c>
    </row>
    <row r="121" spans="1:13" ht="127.5" x14ac:dyDescent="0.2">
      <c r="A121" s="30" t="s">
        <v>420</v>
      </c>
      <c r="B121" s="30" t="s">
        <v>1004</v>
      </c>
      <c r="C121" s="33">
        <v>1500</v>
      </c>
      <c r="D121" s="33">
        <v>801</v>
      </c>
      <c r="E121" s="28">
        <f t="shared" si="4"/>
        <v>53.400000000000006</v>
      </c>
      <c r="F121" s="33">
        <v>731.82500000000005</v>
      </c>
      <c r="G121" s="28">
        <f t="shared" si="5"/>
        <v>109.45239640624465</v>
      </c>
      <c r="H121" s="33">
        <v>1500</v>
      </c>
      <c r="I121" s="33">
        <v>801</v>
      </c>
      <c r="J121" s="28">
        <f t="shared" si="6"/>
        <v>53.400000000000006</v>
      </c>
      <c r="K121" s="33">
        <v>731.82500000000005</v>
      </c>
      <c r="L121" s="28">
        <f t="shared" si="7"/>
        <v>109.45239640624465</v>
      </c>
      <c r="M121" s="33">
        <v>149.79999999999995</v>
      </c>
    </row>
    <row r="122" spans="1:13" ht="280.5" x14ac:dyDescent="0.2">
      <c r="A122" s="30" t="s">
        <v>1304</v>
      </c>
      <c r="B122" s="30" t="s">
        <v>306</v>
      </c>
      <c r="C122" s="33">
        <v>7812.5</v>
      </c>
      <c r="D122" s="33">
        <v>5302.65</v>
      </c>
      <c r="E122" s="28">
        <f t="shared" si="4"/>
        <v>67.873919999999998</v>
      </c>
      <c r="F122" s="33">
        <v>4212.82</v>
      </c>
      <c r="G122" s="28">
        <f t="shared" si="5"/>
        <v>125.86937016060502</v>
      </c>
      <c r="H122" s="33">
        <v>7812.5</v>
      </c>
      <c r="I122" s="33">
        <v>5302.65</v>
      </c>
      <c r="J122" s="28">
        <f t="shared" si="6"/>
        <v>67.873919999999998</v>
      </c>
      <c r="K122" s="33">
        <v>4212.82</v>
      </c>
      <c r="L122" s="28">
        <f t="shared" si="7"/>
        <v>125.86937016060502</v>
      </c>
      <c r="M122" s="33">
        <v>734.5</v>
      </c>
    </row>
    <row r="123" spans="1:13" ht="38.25" x14ac:dyDescent="0.2">
      <c r="A123" s="30" t="s">
        <v>1543</v>
      </c>
      <c r="B123" s="30" t="s">
        <v>1017</v>
      </c>
      <c r="C123" s="33">
        <v>601.66700000000003</v>
      </c>
      <c r="D123" s="33">
        <v>2060</v>
      </c>
      <c r="E123" s="28" t="str">
        <f t="shared" si="4"/>
        <v>свыше 200</v>
      </c>
      <c r="F123" s="33">
        <v>205</v>
      </c>
      <c r="G123" s="28" t="str">
        <f t="shared" si="5"/>
        <v>свыше 200</v>
      </c>
      <c r="H123" s="33"/>
      <c r="I123" s="33"/>
      <c r="J123" s="28" t="str">
        <f t="shared" si="6"/>
        <v xml:space="preserve"> </v>
      </c>
      <c r="K123" s="33"/>
      <c r="L123" s="28" t="str">
        <f t="shared" si="7"/>
        <v xml:space="preserve"> </v>
      </c>
      <c r="M123" s="33"/>
    </row>
    <row r="124" spans="1:13" ht="204" x14ac:dyDescent="0.2">
      <c r="A124" s="30" t="s">
        <v>1042</v>
      </c>
      <c r="B124" s="30" t="s">
        <v>362</v>
      </c>
      <c r="C124" s="33">
        <v>4.8</v>
      </c>
      <c r="D124" s="33">
        <v>4.8</v>
      </c>
      <c r="E124" s="28">
        <f t="shared" si="4"/>
        <v>100</v>
      </c>
      <c r="F124" s="33">
        <v>1.6</v>
      </c>
      <c r="G124" s="28" t="str">
        <f t="shared" si="5"/>
        <v>свыше 200</v>
      </c>
      <c r="H124" s="33">
        <v>4.8</v>
      </c>
      <c r="I124" s="33">
        <v>4.8</v>
      </c>
      <c r="J124" s="28">
        <f t="shared" si="6"/>
        <v>100</v>
      </c>
      <c r="K124" s="33">
        <v>1.6</v>
      </c>
      <c r="L124" s="28" t="str">
        <f t="shared" si="7"/>
        <v>свыше 200</v>
      </c>
      <c r="M124" s="33">
        <v>3.1999999999999997</v>
      </c>
    </row>
    <row r="125" spans="1:13" ht="89.25" x14ac:dyDescent="0.2">
      <c r="A125" s="30" t="s">
        <v>548</v>
      </c>
      <c r="B125" s="30" t="s">
        <v>984</v>
      </c>
      <c r="C125" s="33"/>
      <c r="D125" s="33"/>
      <c r="E125" s="28" t="str">
        <f t="shared" si="4"/>
        <v xml:space="preserve"> </v>
      </c>
      <c r="F125" s="33"/>
      <c r="G125" s="28" t="str">
        <f t="shared" si="5"/>
        <v xml:space="preserve"> </v>
      </c>
      <c r="H125" s="33"/>
      <c r="I125" s="33"/>
      <c r="J125" s="28" t="str">
        <f t="shared" si="6"/>
        <v xml:space="preserve"> </v>
      </c>
      <c r="K125" s="33"/>
      <c r="L125" s="28" t="str">
        <f t="shared" si="7"/>
        <v xml:space="preserve"> </v>
      </c>
      <c r="M125" s="33"/>
    </row>
    <row r="126" spans="1:13" ht="153" x14ac:dyDescent="0.2">
      <c r="A126" s="30" t="s">
        <v>511</v>
      </c>
      <c r="B126" s="30" t="s">
        <v>1291</v>
      </c>
      <c r="C126" s="33"/>
      <c r="D126" s="33"/>
      <c r="E126" s="28" t="str">
        <f t="shared" si="4"/>
        <v xml:space="preserve"> </v>
      </c>
      <c r="F126" s="33"/>
      <c r="G126" s="28" t="str">
        <f t="shared" si="5"/>
        <v xml:space="preserve"> </v>
      </c>
      <c r="H126" s="33"/>
      <c r="I126" s="33"/>
      <c r="J126" s="28" t="str">
        <f t="shared" si="6"/>
        <v xml:space="preserve"> </v>
      </c>
      <c r="K126" s="33"/>
      <c r="L126" s="28" t="str">
        <f t="shared" si="7"/>
        <v xml:space="preserve"> </v>
      </c>
      <c r="M126" s="33"/>
    </row>
    <row r="127" spans="1:13" ht="63.75" x14ac:dyDescent="0.2">
      <c r="A127" s="30" t="s">
        <v>605</v>
      </c>
      <c r="B127" s="30" t="s">
        <v>1218</v>
      </c>
      <c r="C127" s="33">
        <v>5</v>
      </c>
      <c r="D127" s="33">
        <v>2.5</v>
      </c>
      <c r="E127" s="28">
        <f t="shared" si="4"/>
        <v>50</v>
      </c>
      <c r="F127" s="33">
        <v>5</v>
      </c>
      <c r="G127" s="28">
        <f t="shared" si="5"/>
        <v>50</v>
      </c>
      <c r="H127" s="33">
        <v>5</v>
      </c>
      <c r="I127" s="33">
        <v>2.5</v>
      </c>
      <c r="J127" s="28">
        <f t="shared" si="6"/>
        <v>50</v>
      </c>
      <c r="K127" s="33">
        <v>5</v>
      </c>
      <c r="L127" s="28">
        <f t="shared" si="7"/>
        <v>50</v>
      </c>
      <c r="M127" s="33"/>
    </row>
    <row r="128" spans="1:13" ht="51" x14ac:dyDescent="0.2">
      <c r="A128" s="30" t="s">
        <v>835</v>
      </c>
      <c r="B128" s="30" t="s">
        <v>728</v>
      </c>
      <c r="C128" s="33">
        <v>8</v>
      </c>
      <c r="D128" s="33">
        <v>0.3</v>
      </c>
      <c r="E128" s="28">
        <f t="shared" si="4"/>
        <v>3.75</v>
      </c>
      <c r="F128" s="33">
        <v>7.5</v>
      </c>
      <c r="G128" s="28">
        <f t="shared" si="5"/>
        <v>4</v>
      </c>
      <c r="H128" s="33">
        <v>8</v>
      </c>
      <c r="I128" s="33">
        <v>0.3</v>
      </c>
      <c r="J128" s="28">
        <f t="shared" si="6"/>
        <v>3.75</v>
      </c>
      <c r="K128" s="33">
        <v>7.5</v>
      </c>
      <c r="L128" s="28">
        <f t="shared" si="7"/>
        <v>4</v>
      </c>
      <c r="M128" s="33"/>
    </row>
    <row r="129" spans="1:13" ht="127.5" x14ac:dyDescent="0.2">
      <c r="A129" s="30" t="s">
        <v>538</v>
      </c>
      <c r="B129" s="30" t="s">
        <v>499</v>
      </c>
      <c r="C129" s="33">
        <v>160</v>
      </c>
      <c r="D129" s="33">
        <v>24</v>
      </c>
      <c r="E129" s="28">
        <f t="shared" si="4"/>
        <v>15</v>
      </c>
      <c r="F129" s="33">
        <v>70</v>
      </c>
      <c r="G129" s="28">
        <f t="shared" si="5"/>
        <v>34.285714285714285</v>
      </c>
      <c r="H129" s="33">
        <v>160</v>
      </c>
      <c r="I129" s="33">
        <v>24</v>
      </c>
      <c r="J129" s="28">
        <f t="shared" si="6"/>
        <v>15</v>
      </c>
      <c r="K129" s="33">
        <v>70</v>
      </c>
      <c r="L129" s="28">
        <f t="shared" si="7"/>
        <v>34.285714285714285</v>
      </c>
      <c r="M129" s="33"/>
    </row>
    <row r="130" spans="1:13" ht="140.25" x14ac:dyDescent="0.2">
      <c r="A130" s="30" t="s">
        <v>777</v>
      </c>
      <c r="B130" s="30" t="s">
        <v>1490</v>
      </c>
      <c r="C130" s="33">
        <v>470</v>
      </c>
      <c r="D130" s="33">
        <v>97.5</v>
      </c>
      <c r="E130" s="28">
        <f t="shared" si="4"/>
        <v>20.74468085106383</v>
      </c>
      <c r="F130" s="33">
        <v>265</v>
      </c>
      <c r="G130" s="28">
        <f t="shared" si="5"/>
        <v>36.79245283018868</v>
      </c>
      <c r="H130" s="33">
        <v>470</v>
      </c>
      <c r="I130" s="33">
        <v>97.5</v>
      </c>
      <c r="J130" s="28">
        <f t="shared" si="6"/>
        <v>20.74468085106383</v>
      </c>
      <c r="K130" s="33">
        <v>265</v>
      </c>
      <c r="L130" s="28">
        <f t="shared" si="7"/>
        <v>36.79245283018868</v>
      </c>
      <c r="M130" s="33">
        <v>17.5</v>
      </c>
    </row>
    <row r="131" spans="1:13" ht="89.25" x14ac:dyDescent="0.2">
      <c r="A131" s="30" t="s">
        <v>854</v>
      </c>
      <c r="B131" s="30" t="s">
        <v>727</v>
      </c>
      <c r="C131" s="33">
        <v>540</v>
      </c>
      <c r="D131" s="33">
        <v>-30</v>
      </c>
      <c r="E131" s="28" t="str">
        <f t="shared" si="4"/>
        <v/>
      </c>
      <c r="F131" s="33">
        <v>40</v>
      </c>
      <c r="G131" s="28" t="str">
        <f t="shared" si="5"/>
        <v/>
      </c>
      <c r="H131" s="33">
        <v>540</v>
      </c>
      <c r="I131" s="33">
        <v>-30</v>
      </c>
      <c r="J131" s="28" t="str">
        <f t="shared" si="6"/>
        <v/>
      </c>
      <c r="K131" s="33">
        <v>40</v>
      </c>
      <c r="L131" s="28" t="str">
        <f t="shared" si="7"/>
        <v/>
      </c>
      <c r="M131" s="33"/>
    </row>
    <row r="132" spans="1:13" ht="114.75" x14ac:dyDescent="0.2">
      <c r="A132" s="30" t="s">
        <v>593</v>
      </c>
      <c r="B132" s="30" t="s">
        <v>252</v>
      </c>
      <c r="C132" s="33">
        <v>309.8</v>
      </c>
      <c r="D132" s="33">
        <v>171.1</v>
      </c>
      <c r="E132" s="28">
        <f t="shared" si="4"/>
        <v>55.229180116203999</v>
      </c>
      <c r="F132" s="33">
        <v>188.4</v>
      </c>
      <c r="G132" s="28">
        <f t="shared" si="5"/>
        <v>90.817409766454347</v>
      </c>
      <c r="H132" s="33">
        <v>309.8</v>
      </c>
      <c r="I132" s="33">
        <v>171.1</v>
      </c>
      <c r="J132" s="28">
        <f t="shared" si="6"/>
        <v>55.229180116203999</v>
      </c>
      <c r="K132" s="33">
        <v>188.4</v>
      </c>
      <c r="L132" s="28">
        <f t="shared" si="7"/>
        <v>90.817409766454347</v>
      </c>
      <c r="M132" s="33">
        <v>85.6</v>
      </c>
    </row>
    <row r="133" spans="1:13" ht="63.75" x14ac:dyDescent="0.2">
      <c r="A133" s="30" t="s">
        <v>303</v>
      </c>
      <c r="B133" s="30" t="s">
        <v>594</v>
      </c>
      <c r="C133" s="33">
        <v>-2.35E-2</v>
      </c>
      <c r="D133" s="33">
        <v>1.26671</v>
      </c>
      <c r="E133" s="28" t="str">
        <f t="shared" si="4"/>
        <v/>
      </c>
      <c r="F133" s="33">
        <v>-208.15258</v>
      </c>
      <c r="G133" s="28" t="str">
        <f t="shared" si="5"/>
        <v/>
      </c>
      <c r="H133" s="33"/>
      <c r="I133" s="33">
        <v>0.37568000000000001</v>
      </c>
      <c r="J133" s="28" t="str">
        <f t="shared" si="6"/>
        <v xml:space="preserve"> </v>
      </c>
      <c r="K133" s="33">
        <v>12.6767</v>
      </c>
      <c r="L133" s="28">
        <f t="shared" si="7"/>
        <v>2.9635472954317765</v>
      </c>
      <c r="M133" s="33">
        <v>0.15736000000000003</v>
      </c>
    </row>
    <row r="134" spans="1:13" ht="38.25" x14ac:dyDescent="0.2">
      <c r="A134" s="30" t="s">
        <v>1551</v>
      </c>
      <c r="B134" s="30" t="s">
        <v>1556</v>
      </c>
      <c r="C134" s="33"/>
      <c r="D134" s="33">
        <v>0.48265000000000002</v>
      </c>
      <c r="E134" s="28" t="str">
        <f t="shared" si="4"/>
        <v xml:space="preserve"> </v>
      </c>
      <c r="F134" s="33">
        <v>-0.76595000000000002</v>
      </c>
      <c r="G134" s="28" t="str">
        <f t="shared" si="5"/>
        <v/>
      </c>
      <c r="H134" s="33"/>
      <c r="I134" s="33"/>
      <c r="J134" s="28" t="str">
        <f t="shared" si="6"/>
        <v xml:space="preserve"> </v>
      </c>
      <c r="K134" s="33"/>
      <c r="L134" s="28" t="str">
        <f t="shared" si="7"/>
        <v xml:space="preserve"> </v>
      </c>
      <c r="M134" s="33"/>
    </row>
    <row r="135" spans="1:13" ht="63.75" x14ac:dyDescent="0.2">
      <c r="A135" s="30" t="s">
        <v>971</v>
      </c>
      <c r="B135" s="30" t="s">
        <v>712</v>
      </c>
      <c r="C135" s="33"/>
      <c r="D135" s="33"/>
      <c r="E135" s="28" t="str">
        <f t="shared" ref="E135:E198" si="8">IF(C135=0," ",IF(D135/C135*100&gt;200,"свыше 200",IF(D135/C135&gt;0,D135/C135*100,"")))</f>
        <v xml:space="preserve"> </v>
      </c>
      <c r="F135" s="33">
        <v>1.68571</v>
      </c>
      <c r="G135" s="28" t="str">
        <f t="shared" ref="G135:G198" si="9">IF(F135=0," ",IF(D135/F135*100&gt;200,"свыше 200",IF(D135/F135&gt;0,D135/F135*100,"")))</f>
        <v/>
      </c>
      <c r="H135" s="33"/>
      <c r="I135" s="33"/>
      <c r="J135" s="28" t="str">
        <f t="shared" ref="J135:J198" si="10">IF(H135=0," ",IF(I135/H135*100&gt;200,"свыше 200",IF(I135/H135&gt;0,I135/H135*100,"")))</f>
        <v xml:space="preserve"> </v>
      </c>
      <c r="K135" s="33"/>
      <c r="L135" s="28" t="str">
        <f t="shared" ref="L135:L198" si="11">IF(K135=0," ",IF(I135/K135*100&gt;200,"свыше 200",IF(I135/K135&gt;0,I135/K135*100,"")))</f>
        <v xml:space="preserve"> </v>
      </c>
      <c r="M135" s="33"/>
    </row>
    <row r="136" spans="1:13" ht="63.75" x14ac:dyDescent="0.2">
      <c r="A136" s="30" t="s">
        <v>999</v>
      </c>
      <c r="B136" s="30" t="s">
        <v>641</v>
      </c>
      <c r="C136" s="33"/>
      <c r="D136" s="33">
        <v>0.48265000000000002</v>
      </c>
      <c r="E136" s="28" t="str">
        <f t="shared" si="8"/>
        <v xml:space="preserve"> </v>
      </c>
      <c r="F136" s="33">
        <v>-2.45166</v>
      </c>
      <c r="G136" s="28" t="str">
        <f t="shared" si="9"/>
        <v/>
      </c>
      <c r="H136" s="33"/>
      <c r="I136" s="33"/>
      <c r="J136" s="28" t="str">
        <f t="shared" si="10"/>
        <v xml:space="preserve"> </v>
      </c>
      <c r="K136" s="33"/>
      <c r="L136" s="28" t="str">
        <f t="shared" si="11"/>
        <v xml:space="preserve"> </v>
      </c>
      <c r="M136" s="33"/>
    </row>
    <row r="137" spans="1:13" ht="25.5" x14ac:dyDescent="0.2">
      <c r="A137" s="30" t="s">
        <v>1427</v>
      </c>
      <c r="B137" s="30" t="s">
        <v>1068</v>
      </c>
      <c r="C137" s="33"/>
      <c r="D137" s="33">
        <v>0.13983000000000001</v>
      </c>
      <c r="E137" s="28" t="str">
        <f t="shared" si="8"/>
        <v xml:space="preserve"> </v>
      </c>
      <c r="F137" s="33">
        <v>-3.3369300000000002</v>
      </c>
      <c r="G137" s="28" t="str">
        <f t="shared" si="9"/>
        <v/>
      </c>
      <c r="H137" s="33"/>
      <c r="I137" s="33">
        <v>0.13983000000000001</v>
      </c>
      <c r="J137" s="28" t="str">
        <f t="shared" si="10"/>
        <v xml:space="preserve"> </v>
      </c>
      <c r="K137" s="33">
        <v>-3.3359299999999998</v>
      </c>
      <c r="L137" s="28" t="str">
        <f t="shared" si="11"/>
        <v/>
      </c>
      <c r="M137" s="33"/>
    </row>
    <row r="138" spans="1:13" ht="25.5" x14ac:dyDescent="0.2">
      <c r="A138" s="30" t="s">
        <v>1141</v>
      </c>
      <c r="B138" s="30" t="s">
        <v>259</v>
      </c>
      <c r="C138" s="33"/>
      <c r="D138" s="33">
        <v>6.4759999999999998E-2</v>
      </c>
      <c r="E138" s="28" t="str">
        <f t="shared" si="8"/>
        <v xml:space="preserve"> </v>
      </c>
      <c r="F138" s="33">
        <v>-1.2256400000000001</v>
      </c>
      <c r="G138" s="28" t="str">
        <f t="shared" si="9"/>
        <v/>
      </c>
      <c r="H138" s="33"/>
      <c r="I138" s="33">
        <v>6.4759999999999998E-2</v>
      </c>
      <c r="J138" s="28" t="str">
        <f t="shared" si="10"/>
        <v xml:space="preserve"> </v>
      </c>
      <c r="K138" s="33">
        <v>-1.22464</v>
      </c>
      <c r="L138" s="28" t="str">
        <f t="shared" si="11"/>
        <v/>
      </c>
      <c r="M138" s="33"/>
    </row>
    <row r="139" spans="1:13" ht="38.25" x14ac:dyDescent="0.2">
      <c r="A139" s="30" t="s">
        <v>247</v>
      </c>
      <c r="B139" s="30" t="s">
        <v>836</v>
      </c>
      <c r="C139" s="33"/>
      <c r="D139" s="33"/>
      <c r="E139" s="28" t="str">
        <f t="shared" si="8"/>
        <v xml:space="preserve"> </v>
      </c>
      <c r="F139" s="33"/>
      <c r="G139" s="28" t="str">
        <f t="shared" si="9"/>
        <v xml:space="preserve"> </v>
      </c>
      <c r="H139" s="33"/>
      <c r="I139" s="33"/>
      <c r="J139" s="28" t="str">
        <f t="shared" si="10"/>
        <v xml:space="preserve"> </v>
      </c>
      <c r="K139" s="33"/>
      <c r="L139" s="28" t="str">
        <f t="shared" si="11"/>
        <v xml:space="preserve"> </v>
      </c>
      <c r="M139" s="33"/>
    </row>
    <row r="140" spans="1:13" ht="63.75" x14ac:dyDescent="0.2">
      <c r="A140" s="30" t="s">
        <v>474</v>
      </c>
      <c r="B140" s="30" t="s">
        <v>1615</v>
      </c>
      <c r="C140" s="33"/>
      <c r="D140" s="33"/>
      <c r="E140" s="28" t="str">
        <f t="shared" si="8"/>
        <v xml:space="preserve"> </v>
      </c>
      <c r="F140" s="33"/>
      <c r="G140" s="28" t="str">
        <f t="shared" si="9"/>
        <v xml:space="preserve"> </v>
      </c>
      <c r="H140" s="33"/>
      <c r="I140" s="33"/>
      <c r="J140" s="28" t="str">
        <f t="shared" si="10"/>
        <v xml:space="preserve"> </v>
      </c>
      <c r="K140" s="33"/>
      <c r="L140" s="28" t="str">
        <f t="shared" si="11"/>
        <v xml:space="preserve"> </v>
      </c>
      <c r="M140" s="33"/>
    </row>
    <row r="141" spans="1:13" x14ac:dyDescent="0.2">
      <c r="A141" s="30" t="s">
        <v>766</v>
      </c>
      <c r="B141" s="30" t="s">
        <v>1655</v>
      </c>
      <c r="C141" s="33"/>
      <c r="D141" s="33">
        <v>6.4759999999999998E-2</v>
      </c>
      <c r="E141" s="28" t="str">
        <f t="shared" si="8"/>
        <v xml:space="preserve"> </v>
      </c>
      <c r="F141" s="33">
        <v>-1.22464</v>
      </c>
      <c r="G141" s="28" t="str">
        <f t="shared" si="9"/>
        <v/>
      </c>
      <c r="H141" s="33"/>
      <c r="I141" s="33">
        <v>6.4759999999999998E-2</v>
      </c>
      <c r="J141" s="28" t="str">
        <f t="shared" si="10"/>
        <v xml:space="preserve"> </v>
      </c>
      <c r="K141" s="33">
        <v>-1.22464</v>
      </c>
      <c r="L141" s="28" t="str">
        <f t="shared" si="11"/>
        <v/>
      </c>
      <c r="M141" s="33"/>
    </row>
    <row r="142" spans="1:13" ht="25.5" x14ac:dyDescent="0.2">
      <c r="A142" s="30" t="s">
        <v>1378</v>
      </c>
      <c r="B142" s="30" t="s">
        <v>1214</v>
      </c>
      <c r="C142" s="33"/>
      <c r="D142" s="33">
        <v>7.5069999999999998E-2</v>
      </c>
      <c r="E142" s="28" t="str">
        <f t="shared" si="8"/>
        <v xml:space="preserve"> </v>
      </c>
      <c r="F142" s="33">
        <v>-2.1112899999999999</v>
      </c>
      <c r="G142" s="28" t="str">
        <f t="shared" si="9"/>
        <v/>
      </c>
      <c r="H142" s="33"/>
      <c r="I142" s="33">
        <v>7.5069999999999998E-2</v>
      </c>
      <c r="J142" s="28" t="str">
        <f t="shared" si="10"/>
        <v xml:space="preserve"> </v>
      </c>
      <c r="K142" s="33">
        <v>-2.1112899999999999</v>
      </c>
      <c r="L142" s="28" t="str">
        <f t="shared" si="11"/>
        <v/>
      </c>
      <c r="M142" s="33"/>
    </row>
    <row r="143" spans="1:13" ht="114.75" x14ac:dyDescent="0.2">
      <c r="A143" s="30" t="s">
        <v>663</v>
      </c>
      <c r="B143" s="30" t="s">
        <v>77</v>
      </c>
      <c r="C143" s="33"/>
      <c r="D143" s="33">
        <v>7.5069999999999998E-2</v>
      </c>
      <c r="E143" s="28" t="str">
        <f t="shared" si="8"/>
        <v xml:space="preserve"> </v>
      </c>
      <c r="F143" s="33">
        <v>-2.1112899999999999</v>
      </c>
      <c r="G143" s="28" t="str">
        <f t="shared" si="9"/>
        <v/>
      </c>
      <c r="H143" s="33"/>
      <c r="I143" s="33">
        <v>7.5069999999999998E-2</v>
      </c>
      <c r="J143" s="28" t="str">
        <f t="shared" si="10"/>
        <v xml:space="preserve"> </v>
      </c>
      <c r="K143" s="33">
        <v>-2.1112899999999999</v>
      </c>
      <c r="L143" s="28" t="str">
        <f t="shared" si="11"/>
        <v/>
      </c>
      <c r="M143" s="33"/>
    </row>
    <row r="144" spans="1:13" x14ac:dyDescent="0.2">
      <c r="A144" s="30" t="s">
        <v>847</v>
      </c>
      <c r="B144" s="30" t="s">
        <v>1565</v>
      </c>
      <c r="C144" s="33">
        <v>-2.35E-2</v>
      </c>
      <c r="D144" s="33">
        <v>0.29120000000000001</v>
      </c>
      <c r="E144" s="28" t="str">
        <f t="shared" si="8"/>
        <v/>
      </c>
      <c r="F144" s="33">
        <v>-181.59878</v>
      </c>
      <c r="G144" s="28" t="str">
        <f t="shared" si="9"/>
        <v/>
      </c>
      <c r="H144" s="33"/>
      <c r="I144" s="33">
        <v>0.15736</v>
      </c>
      <c r="J144" s="28" t="str">
        <f t="shared" si="10"/>
        <v xml:space="preserve"> </v>
      </c>
      <c r="K144" s="33">
        <v>18.579630000000002</v>
      </c>
      <c r="L144" s="28">
        <f t="shared" si="11"/>
        <v>0.84694905119208508</v>
      </c>
      <c r="M144" s="33">
        <v>0.15736</v>
      </c>
    </row>
    <row r="145" spans="1:13" x14ac:dyDescent="0.2">
      <c r="A145" s="30" t="s">
        <v>1429</v>
      </c>
      <c r="B145" s="30" t="s">
        <v>1665</v>
      </c>
      <c r="C145" s="33"/>
      <c r="D145" s="33">
        <v>0.31473000000000001</v>
      </c>
      <c r="E145" s="28" t="str">
        <f t="shared" si="8"/>
        <v xml:space="preserve"> </v>
      </c>
      <c r="F145" s="33">
        <v>0.60465999999999998</v>
      </c>
      <c r="G145" s="28">
        <f t="shared" si="9"/>
        <v>52.050739258426226</v>
      </c>
      <c r="H145" s="33"/>
      <c r="I145" s="33">
        <v>0.15736</v>
      </c>
      <c r="J145" s="28" t="str">
        <f t="shared" si="10"/>
        <v xml:space="preserve"> </v>
      </c>
      <c r="K145" s="33">
        <v>0.30232999999999999</v>
      </c>
      <c r="L145" s="28">
        <f t="shared" si="11"/>
        <v>52.049085436443619</v>
      </c>
      <c r="M145" s="33">
        <v>0.15736</v>
      </c>
    </row>
    <row r="146" spans="1:13" ht="38.25" x14ac:dyDescent="0.2">
      <c r="A146" s="30" t="s">
        <v>929</v>
      </c>
      <c r="B146" s="30" t="s">
        <v>718</v>
      </c>
      <c r="C146" s="33"/>
      <c r="D146" s="33"/>
      <c r="E146" s="28" t="str">
        <f t="shared" si="8"/>
        <v xml:space="preserve"> </v>
      </c>
      <c r="F146" s="33">
        <v>0.78998999999999997</v>
      </c>
      <c r="G146" s="28" t="str">
        <f t="shared" si="9"/>
        <v/>
      </c>
      <c r="H146" s="33"/>
      <c r="I146" s="33"/>
      <c r="J146" s="28" t="str">
        <f t="shared" si="10"/>
        <v xml:space="preserve"> </v>
      </c>
      <c r="K146" s="33">
        <v>0.78998999999999997</v>
      </c>
      <c r="L146" s="28" t="str">
        <f t="shared" si="11"/>
        <v/>
      </c>
      <c r="M146" s="33"/>
    </row>
    <row r="147" spans="1:13" ht="25.5" x14ac:dyDescent="0.2">
      <c r="A147" s="30" t="s">
        <v>613</v>
      </c>
      <c r="B147" s="30" t="s">
        <v>115</v>
      </c>
      <c r="C147" s="33"/>
      <c r="D147" s="33"/>
      <c r="E147" s="28" t="str">
        <f t="shared" si="8"/>
        <v xml:space="preserve"> </v>
      </c>
      <c r="F147" s="33">
        <v>17.487310000000001</v>
      </c>
      <c r="G147" s="28" t="str">
        <f t="shared" si="9"/>
        <v/>
      </c>
      <c r="H147" s="33"/>
      <c r="I147" s="33"/>
      <c r="J147" s="28" t="str">
        <f t="shared" si="10"/>
        <v xml:space="preserve"> </v>
      </c>
      <c r="K147" s="33">
        <v>17.487310000000001</v>
      </c>
      <c r="L147" s="28" t="str">
        <f t="shared" si="11"/>
        <v/>
      </c>
      <c r="M147" s="33"/>
    </row>
    <row r="148" spans="1:13" ht="38.25" x14ac:dyDescent="0.2">
      <c r="A148" s="30" t="s">
        <v>1546</v>
      </c>
      <c r="B148" s="30" t="s">
        <v>180</v>
      </c>
      <c r="C148" s="33">
        <v>-2.35E-2</v>
      </c>
      <c r="D148" s="33">
        <v>-2.3529999999999999E-2</v>
      </c>
      <c r="E148" s="28">
        <f t="shared" si="8"/>
        <v>100.12765957446807</v>
      </c>
      <c r="F148" s="33">
        <v>-200.48074</v>
      </c>
      <c r="G148" s="28">
        <f t="shared" si="9"/>
        <v>1.1736788282006539E-2</v>
      </c>
      <c r="H148" s="33"/>
      <c r="I148" s="33"/>
      <c r="J148" s="28" t="str">
        <f t="shared" si="10"/>
        <v xml:space="preserve"> </v>
      </c>
      <c r="K148" s="33"/>
      <c r="L148" s="28" t="str">
        <f t="shared" si="11"/>
        <v xml:space="preserve"> </v>
      </c>
      <c r="M148" s="33"/>
    </row>
    <row r="149" spans="1:13" ht="51" x14ac:dyDescent="0.2">
      <c r="A149" s="30" t="s">
        <v>1203</v>
      </c>
      <c r="B149" s="30" t="s">
        <v>1269</v>
      </c>
      <c r="C149" s="33">
        <v>-2.35E-2</v>
      </c>
      <c r="D149" s="33">
        <v>-2.3529999999999999E-2</v>
      </c>
      <c r="E149" s="28">
        <f t="shared" si="8"/>
        <v>100.12765957446807</v>
      </c>
      <c r="F149" s="33">
        <v>4.3042699999999998</v>
      </c>
      <c r="G149" s="28" t="str">
        <f t="shared" si="9"/>
        <v/>
      </c>
      <c r="H149" s="33"/>
      <c r="I149" s="33"/>
      <c r="J149" s="28" t="str">
        <f t="shared" si="10"/>
        <v xml:space="preserve"> </v>
      </c>
      <c r="K149" s="33"/>
      <c r="L149" s="28" t="str">
        <f t="shared" si="11"/>
        <v xml:space="preserve"> </v>
      </c>
      <c r="M149" s="33"/>
    </row>
    <row r="150" spans="1:13" ht="51" x14ac:dyDescent="0.2">
      <c r="A150" s="30" t="s">
        <v>527</v>
      </c>
      <c r="B150" s="30" t="s">
        <v>1367</v>
      </c>
      <c r="C150" s="33"/>
      <c r="D150" s="33"/>
      <c r="E150" s="28" t="str">
        <f t="shared" si="8"/>
        <v xml:space="preserve"> </v>
      </c>
      <c r="F150" s="33">
        <v>0.89090999999999998</v>
      </c>
      <c r="G150" s="28" t="str">
        <f t="shared" si="9"/>
        <v/>
      </c>
      <c r="H150" s="33"/>
      <c r="I150" s="33"/>
      <c r="J150" s="28" t="str">
        <f t="shared" si="10"/>
        <v xml:space="preserve"> </v>
      </c>
      <c r="K150" s="33"/>
      <c r="L150" s="28" t="str">
        <f t="shared" si="11"/>
        <v xml:space="preserve"> </v>
      </c>
      <c r="M150" s="33"/>
    </row>
    <row r="151" spans="1:13" ht="63.75" x14ac:dyDescent="0.2">
      <c r="A151" s="30" t="s">
        <v>389</v>
      </c>
      <c r="B151" s="30" t="s">
        <v>1237</v>
      </c>
      <c r="C151" s="33"/>
      <c r="D151" s="33"/>
      <c r="E151" s="28" t="str">
        <f t="shared" si="8"/>
        <v xml:space="preserve"> </v>
      </c>
      <c r="F151" s="33">
        <v>-205.67591999999999</v>
      </c>
      <c r="G151" s="28" t="str">
        <f t="shared" si="9"/>
        <v/>
      </c>
      <c r="H151" s="33"/>
      <c r="I151" s="33"/>
      <c r="J151" s="28" t="str">
        <f t="shared" si="10"/>
        <v xml:space="preserve"> </v>
      </c>
      <c r="K151" s="33"/>
      <c r="L151" s="28" t="str">
        <f t="shared" si="11"/>
        <v xml:space="preserve"> </v>
      </c>
      <c r="M151" s="33"/>
    </row>
    <row r="152" spans="1:13" ht="38.25" x14ac:dyDescent="0.2">
      <c r="A152" s="30" t="s">
        <v>13</v>
      </c>
      <c r="B152" s="30" t="s">
        <v>602</v>
      </c>
      <c r="C152" s="33"/>
      <c r="D152" s="33">
        <v>0.19624</v>
      </c>
      <c r="E152" s="28" t="str">
        <f t="shared" si="8"/>
        <v xml:space="preserve"> </v>
      </c>
      <c r="F152" s="33">
        <v>-2.9887000000000001</v>
      </c>
      <c r="G152" s="28" t="str">
        <f t="shared" si="9"/>
        <v/>
      </c>
      <c r="H152" s="33"/>
      <c r="I152" s="33">
        <v>7.8490000000000004E-2</v>
      </c>
      <c r="J152" s="28" t="str">
        <f t="shared" si="10"/>
        <v xml:space="preserve"> </v>
      </c>
      <c r="K152" s="33">
        <v>-2.5670000000000002</v>
      </c>
      <c r="L152" s="28" t="str">
        <f t="shared" si="11"/>
        <v/>
      </c>
      <c r="M152" s="33"/>
    </row>
    <row r="153" spans="1:13" x14ac:dyDescent="0.2">
      <c r="A153" s="30" t="s">
        <v>1305</v>
      </c>
      <c r="B153" s="30" t="s">
        <v>482</v>
      </c>
      <c r="C153" s="33"/>
      <c r="D153" s="33">
        <v>0.19624</v>
      </c>
      <c r="E153" s="28" t="str">
        <f t="shared" si="8"/>
        <v xml:space="preserve"> </v>
      </c>
      <c r="F153" s="33">
        <v>-0.70282999999999995</v>
      </c>
      <c r="G153" s="28" t="str">
        <f t="shared" si="9"/>
        <v/>
      </c>
      <c r="H153" s="33"/>
      <c r="I153" s="33">
        <v>7.8490000000000004E-2</v>
      </c>
      <c r="J153" s="28" t="str">
        <f t="shared" si="10"/>
        <v xml:space="preserve"> </v>
      </c>
      <c r="K153" s="33">
        <v>-0.28112999999999999</v>
      </c>
      <c r="L153" s="28" t="str">
        <f t="shared" si="11"/>
        <v/>
      </c>
      <c r="M153" s="33"/>
    </row>
    <row r="154" spans="1:13" ht="38.25" x14ac:dyDescent="0.2">
      <c r="A154" s="30" t="s">
        <v>799</v>
      </c>
      <c r="B154" s="30" t="s">
        <v>1315</v>
      </c>
      <c r="C154" s="33"/>
      <c r="D154" s="33"/>
      <c r="E154" s="28" t="str">
        <f t="shared" si="8"/>
        <v xml:space="preserve"> </v>
      </c>
      <c r="F154" s="33">
        <v>-2.2858700000000001</v>
      </c>
      <c r="G154" s="28" t="str">
        <f t="shared" si="9"/>
        <v/>
      </c>
      <c r="H154" s="33"/>
      <c r="I154" s="33"/>
      <c r="J154" s="28" t="str">
        <f t="shared" si="10"/>
        <v xml:space="preserve"> </v>
      </c>
      <c r="K154" s="33">
        <v>-2.2858700000000001</v>
      </c>
      <c r="L154" s="28" t="str">
        <f t="shared" si="11"/>
        <v/>
      </c>
      <c r="M154" s="33"/>
    </row>
    <row r="155" spans="1:13" ht="38.25" x14ac:dyDescent="0.2">
      <c r="A155" s="30" t="s">
        <v>1148</v>
      </c>
      <c r="B155" s="30" t="s">
        <v>633</v>
      </c>
      <c r="C155" s="33"/>
      <c r="D155" s="33">
        <v>0.15679000000000001</v>
      </c>
      <c r="E155" s="28" t="str">
        <f t="shared" si="8"/>
        <v xml:space="preserve"> </v>
      </c>
      <c r="F155" s="33">
        <v>-19.462219999999999</v>
      </c>
      <c r="G155" s="28" t="str">
        <f t="shared" si="9"/>
        <v/>
      </c>
      <c r="H155" s="33"/>
      <c r="I155" s="33"/>
      <c r="J155" s="28" t="str">
        <f t="shared" si="10"/>
        <v xml:space="preserve"> </v>
      </c>
      <c r="K155" s="33"/>
      <c r="L155" s="28" t="str">
        <f t="shared" si="11"/>
        <v xml:space="preserve"> </v>
      </c>
      <c r="M155" s="33"/>
    </row>
    <row r="156" spans="1:13" x14ac:dyDescent="0.2">
      <c r="A156" s="30" t="s">
        <v>1391</v>
      </c>
      <c r="B156" s="30" t="s">
        <v>123</v>
      </c>
      <c r="C156" s="33"/>
      <c r="D156" s="33"/>
      <c r="E156" s="28" t="str">
        <f t="shared" si="8"/>
        <v xml:space="preserve"> </v>
      </c>
      <c r="F156" s="33">
        <v>1.0330000000000001E-2</v>
      </c>
      <c r="G156" s="28" t="str">
        <f t="shared" si="9"/>
        <v/>
      </c>
      <c r="H156" s="33"/>
      <c r="I156" s="33"/>
      <c r="J156" s="28" t="str">
        <f t="shared" si="10"/>
        <v xml:space="preserve"> </v>
      </c>
      <c r="K156" s="33"/>
      <c r="L156" s="28" t="str">
        <f t="shared" si="11"/>
        <v xml:space="preserve"> </v>
      </c>
      <c r="M156" s="33"/>
    </row>
    <row r="157" spans="1:13" ht="25.5" x14ac:dyDescent="0.2">
      <c r="A157" s="30" t="s">
        <v>1015</v>
      </c>
      <c r="B157" s="30" t="s">
        <v>933</v>
      </c>
      <c r="C157" s="33"/>
      <c r="D157" s="33"/>
      <c r="E157" s="28" t="str">
        <f t="shared" si="8"/>
        <v xml:space="preserve"> </v>
      </c>
      <c r="F157" s="33">
        <v>1.0330000000000001E-2</v>
      </c>
      <c r="G157" s="28" t="str">
        <f t="shared" si="9"/>
        <v/>
      </c>
      <c r="H157" s="33"/>
      <c r="I157" s="33"/>
      <c r="J157" s="28" t="str">
        <f t="shared" si="10"/>
        <v xml:space="preserve"> </v>
      </c>
      <c r="K157" s="33"/>
      <c r="L157" s="28" t="str">
        <f t="shared" si="11"/>
        <v xml:space="preserve"> </v>
      </c>
      <c r="M157" s="33"/>
    </row>
    <row r="158" spans="1:13" ht="76.5" x14ac:dyDescent="0.2">
      <c r="A158" s="30" t="s">
        <v>1106</v>
      </c>
      <c r="B158" s="30" t="s">
        <v>504</v>
      </c>
      <c r="C158" s="33"/>
      <c r="D158" s="33">
        <v>0.13173000000000001</v>
      </c>
      <c r="E158" s="28" t="str">
        <f t="shared" si="8"/>
        <v xml:space="preserve"> </v>
      </c>
      <c r="F158" s="33">
        <v>0.67881999999999998</v>
      </c>
      <c r="G158" s="28">
        <f t="shared" si="9"/>
        <v>19.405733478683601</v>
      </c>
      <c r="H158" s="33"/>
      <c r="I158" s="33"/>
      <c r="J158" s="28" t="str">
        <f t="shared" si="10"/>
        <v xml:space="preserve"> </v>
      </c>
      <c r="K158" s="33"/>
      <c r="L158" s="28" t="str">
        <f t="shared" si="11"/>
        <v xml:space="preserve"> </v>
      </c>
      <c r="M158" s="33"/>
    </row>
    <row r="159" spans="1:13" ht="89.25" x14ac:dyDescent="0.2">
      <c r="A159" s="30" t="s">
        <v>761</v>
      </c>
      <c r="B159" s="30" t="s">
        <v>628</v>
      </c>
      <c r="C159" s="33"/>
      <c r="D159" s="33"/>
      <c r="E159" s="28" t="str">
        <f t="shared" si="8"/>
        <v xml:space="preserve"> </v>
      </c>
      <c r="F159" s="33">
        <v>0.71003000000000005</v>
      </c>
      <c r="G159" s="28" t="str">
        <f t="shared" si="9"/>
        <v/>
      </c>
      <c r="H159" s="33"/>
      <c r="I159" s="33"/>
      <c r="J159" s="28" t="str">
        <f t="shared" si="10"/>
        <v xml:space="preserve"> </v>
      </c>
      <c r="K159" s="33"/>
      <c r="L159" s="28" t="str">
        <f t="shared" si="11"/>
        <v xml:space="preserve"> </v>
      </c>
      <c r="M159" s="33"/>
    </row>
    <row r="160" spans="1:13" ht="102" x14ac:dyDescent="0.2">
      <c r="A160" s="30" t="s">
        <v>1437</v>
      </c>
      <c r="B160" s="30" t="s">
        <v>1292</v>
      </c>
      <c r="C160" s="33"/>
      <c r="D160" s="33">
        <v>0.13300000000000001</v>
      </c>
      <c r="E160" s="28" t="str">
        <f t="shared" si="8"/>
        <v xml:space="preserve"> </v>
      </c>
      <c r="F160" s="33">
        <v>-3.1210000000000002E-2</v>
      </c>
      <c r="G160" s="28" t="str">
        <f t="shared" si="9"/>
        <v/>
      </c>
      <c r="H160" s="33"/>
      <c r="I160" s="33"/>
      <c r="J160" s="28" t="str">
        <f t="shared" si="10"/>
        <v xml:space="preserve"> </v>
      </c>
      <c r="K160" s="33"/>
      <c r="L160" s="28" t="str">
        <f t="shared" si="11"/>
        <v xml:space="preserve"> </v>
      </c>
      <c r="M160" s="33"/>
    </row>
    <row r="161" spans="1:13" x14ac:dyDescent="0.2">
      <c r="A161" s="30" t="s">
        <v>102</v>
      </c>
      <c r="B161" s="30" t="s">
        <v>638</v>
      </c>
      <c r="C161" s="33"/>
      <c r="D161" s="33">
        <v>2.5059999999999999E-2</v>
      </c>
      <c r="E161" s="28" t="str">
        <f t="shared" si="8"/>
        <v xml:space="preserve"> </v>
      </c>
      <c r="F161" s="33">
        <v>-20.15137</v>
      </c>
      <c r="G161" s="28" t="str">
        <f t="shared" si="9"/>
        <v/>
      </c>
      <c r="H161" s="33"/>
      <c r="I161" s="33"/>
      <c r="J161" s="28" t="str">
        <f t="shared" si="10"/>
        <v xml:space="preserve"> </v>
      </c>
      <c r="K161" s="33"/>
      <c r="L161" s="28" t="str">
        <f t="shared" si="11"/>
        <v xml:space="preserve"> </v>
      </c>
      <c r="M161" s="33"/>
    </row>
    <row r="162" spans="1:13" ht="38.25" x14ac:dyDescent="0.2">
      <c r="A162" s="30" t="s">
        <v>1510</v>
      </c>
      <c r="B162" s="30" t="s">
        <v>1690</v>
      </c>
      <c r="C162" s="33"/>
      <c r="D162" s="33"/>
      <c r="E162" s="28" t="str">
        <f t="shared" si="8"/>
        <v xml:space="preserve"> </v>
      </c>
      <c r="F162" s="33">
        <v>0.10767</v>
      </c>
      <c r="G162" s="28" t="str">
        <f t="shared" si="9"/>
        <v/>
      </c>
      <c r="H162" s="33"/>
      <c r="I162" s="33"/>
      <c r="J162" s="28" t="str">
        <f t="shared" si="10"/>
        <v xml:space="preserve"> </v>
      </c>
      <c r="K162" s="33"/>
      <c r="L162" s="28" t="str">
        <f t="shared" si="11"/>
        <v xml:space="preserve"> </v>
      </c>
      <c r="M162" s="33"/>
    </row>
    <row r="163" spans="1:13" ht="38.25" x14ac:dyDescent="0.2">
      <c r="A163" s="30" t="s">
        <v>1152</v>
      </c>
      <c r="B163" s="30" t="s">
        <v>387</v>
      </c>
      <c r="C163" s="33"/>
      <c r="D163" s="33">
        <v>2.5059999999999999E-2</v>
      </c>
      <c r="E163" s="28" t="str">
        <f t="shared" si="8"/>
        <v xml:space="preserve"> </v>
      </c>
      <c r="F163" s="33">
        <v>-20.259039999999999</v>
      </c>
      <c r="G163" s="28" t="str">
        <f t="shared" si="9"/>
        <v/>
      </c>
      <c r="H163" s="33"/>
      <c r="I163" s="33"/>
      <c r="J163" s="28" t="str">
        <f t="shared" si="10"/>
        <v xml:space="preserve"> </v>
      </c>
      <c r="K163" s="33"/>
      <c r="L163" s="28" t="str">
        <f t="shared" si="11"/>
        <v xml:space="preserve"> </v>
      </c>
      <c r="M163" s="33"/>
    </row>
    <row r="164" spans="1:13" ht="63.75" x14ac:dyDescent="0.2">
      <c r="A164" s="30" t="s">
        <v>222</v>
      </c>
      <c r="B164" s="30" t="s">
        <v>860</v>
      </c>
      <c r="C164" s="33">
        <v>1309474.36044</v>
      </c>
      <c r="D164" s="33">
        <v>1477771.61907</v>
      </c>
      <c r="E164" s="28">
        <f t="shared" si="8"/>
        <v>112.85227597533488</v>
      </c>
      <c r="F164" s="33">
        <v>583631.19276999997</v>
      </c>
      <c r="G164" s="28" t="str">
        <f t="shared" si="9"/>
        <v>свыше 200</v>
      </c>
      <c r="H164" s="33">
        <v>758445.22271</v>
      </c>
      <c r="I164" s="33">
        <v>1177351.06076</v>
      </c>
      <c r="J164" s="28">
        <f t="shared" si="10"/>
        <v>155.23218098114035</v>
      </c>
      <c r="K164" s="33">
        <v>320351.80650000001</v>
      </c>
      <c r="L164" s="28" t="str">
        <f t="shared" si="11"/>
        <v>свыше 200</v>
      </c>
      <c r="M164" s="33">
        <v>249929.16847000003</v>
      </c>
    </row>
    <row r="165" spans="1:13" ht="114.75" x14ac:dyDescent="0.2">
      <c r="A165" s="30" t="s">
        <v>85</v>
      </c>
      <c r="B165" s="30" t="s">
        <v>422</v>
      </c>
      <c r="C165" s="33">
        <v>4115.4748</v>
      </c>
      <c r="D165" s="33">
        <v>11210.290360000001</v>
      </c>
      <c r="E165" s="28" t="str">
        <f t="shared" si="8"/>
        <v>свыше 200</v>
      </c>
      <c r="F165" s="33">
        <v>6052.9690000000001</v>
      </c>
      <c r="G165" s="28">
        <f t="shared" si="9"/>
        <v>185.20316823033457</v>
      </c>
      <c r="H165" s="33"/>
      <c r="I165" s="33">
        <v>6806.9440999999997</v>
      </c>
      <c r="J165" s="28" t="str">
        <f t="shared" si="10"/>
        <v xml:space="preserve"> </v>
      </c>
      <c r="K165" s="33"/>
      <c r="L165" s="28" t="str">
        <f t="shared" si="11"/>
        <v xml:space="preserve"> </v>
      </c>
      <c r="M165" s="33">
        <v>6806.9440999999997</v>
      </c>
    </row>
    <row r="166" spans="1:13" ht="89.25" x14ac:dyDescent="0.2">
      <c r="A166" s="30" t="s">
        <v>185</v>
      </c>
      <c r="B166" s="30" t="s">
        <v>695</v>
      </c>
      <c r="C166" s="33"/>
      <c r="D166" s="33">
        <v>6806.9440999999997</v>
      </c>
      <c r="E166" s="28" t="str">
        <f t="shared" si="8"/>
        <v xml:space="preserve"> </v>
      </c>
      <c r="F166" s="33"/>
      <c r="G166" s="28" t="str">
        <f t="shared" si="9"/>
        <v xml:space="preserve"> </v>
      </c>
      <c r="H166" s="33"/>
      <c r="I166" s="33">
        <v>6806.9440999999997</v>
      </c>
      <c r="J166" s="28" t="str">
        <f t="shared" si="10"/>
        <v xml:space="preserve"> </v>
      </c>
      <c r="K166" s="33"/>
      <c r="L166" s="28" t="str">
        <f t="shared" si="11"/>
        <v xml:space="preserve"> </v>
      </c>
      <c r="M166" s="33">
        <v>6806.9440999999997</v>
      </c>
    </row>
    <row r="167" spans="1:13" ht="89.25" x14ac:dyDescent="0.2">
      <c r="A167" s="30" t="s">
        <v>983</v>
      </c>
      <c r="B167" s="30" t="s">
        <v>686</v>
      </c>
      <c r="C167" s="33">
        <v>4111.8927999999996</v>
      </c>
      <c r="D167" s="33">
        <v>4403.3462600000003</v>
      </c>
      <c r="E167" s="28">
        <f t="shared" si="8"/>
        <v>107.08806075878243</v>
      </c>
      <c r="F167" s="33">
        <v>6052.9690000000001</v>
      </c>
      <c r="G167" s="28">
        <f t="shared" si="9"/>
        <v>72.746882728128952</v>
      </c>
      <c r="H167" s="33"/>
      <c r="I167" s="33"/>
      <c r="J167" s="28" t="str">
        <f t="shared" si="10"/>
        <v xml:space="preserve"> </v>
      </c>
      <c r="K167" s="33"/>
      <c r="L167" s="28" t="str">
        <f t="shared" si="11"/>
        <v xml:space="preserve"> </v>
      </c>
      <c r="M167" s="33"/>
    </row>
    <row r="168" spans="1:13" ht="89.25" x14ac:dyDescent="0.2">
      <c r="A168" s="30" t="s">
        <v>1022</v>
      </c>
      <c r="B168" s="30" t="s">
        <v>1471</v>
      </c>
      <c r="C168" s="33">
        <v>3.5819999999999999</v>
      </c>
      <c r="D168" s="33"/>
      <c r="E168" s="28" t="str">
        <f t="shared" si="8"/>
        <v/>
      </c>
      <c r="F168" s="33"/>
      <c r="G168" s="28" t="str">
        <f t="shared" si="9"/>
        <v xml:space="preserve"> </v>
      </c>
      <c r="H168" s="33"/>
      <c r="I168" s="33"/>
      <c r="J168" s="28" t="str">
        <f t="shared" si="10"/>
        <v xml:space="preserve"> </v>
      </c>
      <c r="K168" s="33"/>
      <c r="L168" s="28" t="str">
        <f t="shared" si="11"/>
        <v xml:space="preserve"> </v>
      </c>
      <c r="M168" s="33"/>
    </row>
    <row r="169" spans="1:13" ht="25.5" x14ac:dyDescent="0.2">
      <c r="A169" s="30" t="s">
        <v>1280</v>
      </c>
      <c r="B169" s="30" t="s">
        <v>1685</v>
      </c>
      <c r="C169" s="33">
        <v>721241.37581999996</v>
      </c>
      <c r="D169" s="33">
        <v>1151372.0583800001</v>
      </c>
      <c r="E169" s="28">
        <f t="shared" si="8"/>
        <v>159.63754950566616</v>
      </c>
      <c r="F169" s="33">
        <v>309280.17830999999</v>
      </c>
      <c r="G169" s="28" t="str">
        <f t="shared" si="9"/>
        <v>свыше 200</v>
      </c>
      <c r="H169" s="33">
        <v>721241.37581999996</v>
      </c>
      <c r="I169" s="33">
        <v>1151372.0583800001</v>
      </c>
      <c r="J169" s="28">
        <f t="shared" si="10"/>
        <v>159.63754950566616</v>
      </c>
      <c r="K169" s="33">
        <v>309280.17830999999</v>
      </c>
      <c r="L169" s="28" t="str">
        <f t="shared" si="11"/>
        <v>свыше 200</v>
      </c>
      <c r="M169" s="33">
        <v>237349.63298000011</v>
      </c>
    </row>
    <row r="170" spans="1:13" ht="76.5" x14ac:dyDescent="0.2">
      <c r="A170" s="30" t="s">
        <v>796</v>
      </c>
      <c r="B170" s="30" t="s">
        <v>27</v>
      </c>
      <c r="C170" s="33">
        <v>721241.37581999996</v>
      </c>
      <c r="D170" s="33">
        <v>1151372.0583800001</v>
      </c>
      <c r="E170" s="28">
        <f t="shared" si="8"/>
        <v>159.63754950566616</v>
      </c>
      <c r="F170" s="33">
        <v>309280.17830999999</v>
      </c>
      <c r="G170" s="28" t="str">
        <f t="shared" si="9"/>
        <v>свыше 200</v>
      </c>
      <c r="H170" s="33">
        <v>721241.37581999996</v>
      </c>
      <c r="I170" s="33">
        <v>1151372.0583800001</v>
      </c>
      <c r="J170" s="28">
        <f t="shared" si="10"/>
        <v>159.63754950566616</v>
      </c>
      <c r="K170" s="33">
        <v>309280.17830999999</v>
      </c>
      <c r="L170" s="28" t="str">
        <f t="shared" si="11"/>
        <v>свыше 200</v>
      </c>
      <c r="M170" s="33">
        <v>237349.63298000011</v>
      </c>
    </row>
    <row r="171" spans="1:13" ht="63.75" x14ac:dyDescent="0.2">
      <c r="A171" s="30" t="s">
        <v>66</v>
      </c>
      <c r="B171" s="30" t="s">
        <v>558</v>
      </c>
      <c r="C171" s="33">
        <v>721241.37581999996</v>
      </c>
      <c r="D171" s="33">
        <v>1151372.0583800001</v>
      </c>
      <c r="E171" s="28">
        <f t="shared" si="8"/>
        <v>159.63754950566616</v>
      </c>
      <c r="F171" s="33">
        <v>309280.17830999999</v>
      </c>
      <c r="G171" s="28" t="str">
        <f t="shared" si="9"/>
        <v>свыше 200</v>
      </c>
      <c r="H171" s="33">
        <v>721241.37581999996</v>
      </c>
      <c r="I171" s="33">
        <v>1151372.0583800001</v>
      </c>
      <c r="J171" s="28">
        <f t="shared" si="10"/>
        <v>159.63754950566616</v>
      </c>
      <c r="K171" s="33">
        <v>309280.17830999999</v>
      </c>
      <c r="L171" s="28" t="str">
        <f t="shared" si="11"/>
        <v>свыше 200</v>
      </c>
      <c r="M171" s="33">
        <v>237349.63298000011</v>
      </c>
    </row>
    <row r="172" spans="1:13" ht="38.25" x14ac:dyDescent="0.2">
      <c r="A172" s="30" t="s">
        <v>1702</v>
      </c>
      <c r="B172" s="30" t="s">
        <v>1564</v>
      </c>
      <c r="C172" s="33">
        <v>1030.44751</v>
      </c>
      <c r="D172" s="33">
        <v>73.611590000000007</v>
      </c>
      <c r="E172" s="28">
        <f t="shared" si="8"/>
        <v>7.1436525670288642</v>
      </c>
      <c r="F172" s="33">
        <v>88.708200000000005</v>
      </c>
      <c r="G172" s="28">
        <f t="shared" si="9"/>
        <v>82.981719841006807</v>
      </c>
      <c r="H172" s="33">
        <v>12672.29471</v>
      </c>
      <c r="I172" s="33">
        <v>91.644940000000005</v>
      </c>
      <c r="J172" s="28">
        <f t="shared" si="10"/>
        <v>0.72319135639799215</v>
      </c>
      <c r="K172" s="33">
        <v>109.20054</v>
      </c>
      <c r="L172" s="28">
        <f t="shared" si="11"/>
        <v>83.923522722506689</v>
      </c>
      <c r="M172" s="33">
        <v>26.806270000000012</v>
      </c>
    </row>
    <row r="173" spans="1:13" ht="63.75" x14ac:dyDescent="0.2">
      <c r="A173" s="30" t="s">
        <v>23</v>
      </c>
      <c r="B173" s="30" t="s">
        <v>343</v>
      </c>
      <c r="C173" s="33">
        <v>1002.99035</v>
      </c>
      <c r="D173" s="33">
        <v>73.611590000000007</v>
      </c>
      <c r="E173" s="28">
        <f t="shared" si="8"/>
        <v>7.3392121868370923</v>
      </c>
      <c r="F173" s="33">
        <v>88.708200000000005</v>
      </c>
      <c r="G173" s="28">
        <f t="shared" si="9"/>
        <v>82.981719841006807</v>
      </c>
      <c r="H173" s="33">
        <v>12672.29471</v>
      </c>
      <c r="I173" s="33">
        <v>91.644940000000005</v>
      </c>
      <c r="J173" s="28">
        <f t="shared" si="10"/>
        <v>0.72319135639799215</v>
      </c>
      <c r="K173" s="33">
        <v>109.20054</v>
      </c>
      <c r="L173" s="28">
        <f t="shared" si="11"/>
        <v>83.923522722506689</v>
      </c>
      <c r="M173" s="33">
        <v>26.806270000000012</v>
      </c>
    </row>
    <row r="174" spans="1:13" ht="63.75" x14ac:dyDescent="0.2">
      <c r="A174" s="30" t="s">
        <v>908</v>
      </c>
      <c r="B174" s="30" t="s">
        <v>1293</v>
      </c>
      <c r="C174" s="33">
        <v>27.457159999999998</v>
      </c>
      <c r="D174" s="33"/>
      <c r="E174" s="28" t="str">
        <f t="shared" si="8"/>
        <v/>
      </c>
      <c r="F174" s="33"/>
      <c r="G174" s="28" t="str">
        <f t="shared" si="9"/>
        <v xml:space="preserve"> </v>
      </c>
      <c r="H174" s="33"/>
      <c r="I174" s="33"/>
      <c r="J174" s="28" t="str">
        <f t="shared" si="10"/>
        <v xml:space="preserve"> </v>
      </c>
      <c r="K174" s="33"/>
      <c r="L174" s="28" t="str">
        <f t="shared" si="11"/>
        <v xml:space="preserve"> </v>
      </c>
      <c r="M174" s="33"/>
    </row>
    <row r="175" spans="1:13" ht="140.25" x14ac:dyDescent="0.2">
      <c r="A175" s="30" t="s">
        <v>1578</v>
      </c>
      <c r="B175" s="30" t="s">
        <v>1691</v>
      </c>
      <c r="C175" s="33">
        <v>475281.67537999997</v>
      </c>
      <c r="D175" s="33">
        <v>245886.36806000001</v>
      </c>
      <c r="E175" s="28">
        <f t="shared" si="8"/>
        <v>51.734872349834973</v>
      </c>
      <c r="F175" s="33">
        <v>216101.56520000001</v>
      </c>
      <c r="G175" s="28">
        <f t="shared" si="9"/>
        <v>113.7827797926565</v>
      </c>
      <c r="H175" s="33">
        <v>24142.27852</v>
      </c>
      <c r="I175" s="33">
        <v>17052.890149999999</v>
      </c>
      <c r="J175" s="28">
        <f t="shared" si="10"/>
        <v>70.634965692542266</v>
      </c>
      <c r="K175" s="33">
        <v>10710.22178</v>
      </c>
      <c r="L175" s="28">
        <f t="shared" si="11"/>
        <v>159.22070056330804</v>
      </c>
      <c r="M175" s="33">
        <v>5648.2240199999997</v>
      </c>
    </row>
    <row r="176" spans="1:13" ht="102" x14ac:dyDescent="0.2">
      <c r="A176" s="30" t="s">
        <v>38</v>
      </c>
      <c r="B176" s="30" t="s">
        <v>1397</v>
      </c>
      <c r="C176" s="33">
        <v>375379.20675000001</v>
      </c>
      <c r="D176" s="33">
        <v>188444.24947000001</v>
      </c>
      <c r="E176" s="28">
        <f t="shared" si="8"/>
        <v>50.201035667780772</v>
      </c>
      <c r="F176" s="33">
        <v>162867.87833000001</v>
      </c>
      <c r="G176" s="28">
        <f t="shared" si="9"/>
        <v>115.70375411177002</v>
      </c>
      <c r="H176" s="33"/>
      <c r="I176" s="33"/>
      <c r="J176" s="28" t="str">
        <f t="shared" si="10"/>
        <v xml:space="preserve"> </v>
      </c>
      <c r="K176" s="33"/>
      <c r="L176" s="28" t="str">
        <f t="shared" si="11"/>
        <v xml:space="preserve"> </v>
      </c>
      <c r="M176" s="33"/>
    </row>
    <row r="177" spans="1:13" ht="127.5" x14ac:dyDescent="0.2">
      <c r="A177" s="30" t="s">
        <v>1456</v>
      </c>
      <c r="B177" s="30" t="s">
        <v>1296</v>
      </c>
      <c r="C177" s="33">
        <v>251894.80549999999</v>
      </c>
      <c r="D177" s="33">
        <v>117991.26474</v>
      </c>
      <c r="E177" s="28">
        <f t="shared" si="8"/>
        <v>46.841483890782335</v>
      </c>
      <c r="F177" s="33">
        <v>114612.88887</v>
      </c>
      <c r="G177" s="28">
        <f t="shared" si="9"/>
        <v>102.94764044716815</v>
      </c>
      <c r="H177" s="33"/>
      <c r="I177" s="33"/>
      <c r="J177" s="28" t="str">
        <f t="shared" si="10"/>
        <v xml:space="preserve"> </v>
      </c>
      <c r="K177" s="33"/>
      <c r="L177" s="28" t="str">
        <f t="shared" si="11"/>
        <v xml:space="preserve"> </v>
      </c>
      <c r="M177" s="33"/>
    </row>
    <row r="178" spans="1:13" ht="153" x14ac:dyDescent="0.2">
      <c r="A178" s="30" t="s">
        <v>366</v>
      </c>
      <c r="B178" s="30" t="s">
        <v>1379</v>
      </c>
      <c r="C178" s="33">
        <v>99556.765100000004</v>
      </c>
      <c r="D178" s="33">
        <v>56675.339370000002</v>
      </c>
      <c r="E178" s="28">
        <f t="shared" si="8"/>
        <v>56.9276626385684</v>
      </c>
      <c r="F178" s="33">
        <v>30669.26124</v>
      </c>
      <c r="G178" s="28">
        <f t="shared" si="9"/>
        <v>184.79525452697209</v>
      </c>
      <c r="H178" s="33"/>
      <c r="I178" s="33"/>
      <c r="J178" s="28" t="str">
        <f t="shared" si="10"/>
        <v xml:space="preserve"> </v>
      </c>
      <c r="K178" s="33"/>
      <c r="L178" s="28" t="str">
        <f t="shared" si="11"/>
        <v xml:space="preserve"> </v>
      </c>
      <c r="M178" s="33"/>
    </row>
    <row r="179" spans="1:13" ht="127.5" x14ac:dyDescent="0.2">
      <c r="A179" s="30" t="s">
        <v>662</v>
      </c>
      <c r="B179" s="30" t="s">
        <v>137</v>
      </c>
      <c r="C179" s="33">
        <v>23927.636149999998</v>
      </c>
      <c r="D179" s="33">
        <v>13777.64536</v>
      </c>
      <c r="E179" s="28">
        <f t="shared" si="8"/>
        <v>57.58047002064599</v>
      </c>
      <c r="F179" s="33">
        <v>17585.728220000001</v>
      </c>
      <c r="G179" s="28">
        <f t="shared" si="9"/>
        <v>78.345606093985225</v>
      </c>
      <c r="H179" s="33"/>
      <c r="I179" s="33"/>
      <c r="J179" s="28" t="str">
        <f t="shared" si="10"/>
        <v xml:space="preserve"> </v>
      </c>
      <c r="K179" s="33"/>
      <c r="L179" s="28" t="str">
        <f t="shared" si="11"/>
        <v xml:space="preserve"> </v>
      </c>
      <c r="M179" s="33"/>
    </row>
    <row r="180" spans="1:13" ht="127.5" x14ac:dyDescent="0.2">
      <c r="A180" s="30" t="s">
        <v>1327</v>
      </c>
      <c r="B180" s="30" t="s">
        <v>405</v>
      </c>
      <c r="C180" s="33">
        <v>50092.863270000002</v>
      </c>
      <c r="D180" s="33">
        <v>23922.850770000001</v>
      </c>
      <c r="E180" s="28">
        <f t="shared" si="8"/>
        <v>47.757004108661327</v>
      </c>
      <c r="F180" s="33">
        <v>27014.718250000002</v>
      </c>
      <c r="G180" s="28">
        <f t="shared" si="9"/>
        <v>88.554877932143526</v>
      </c>
      <c r="H180" s="33">
        <v>13999.02188</v>
      </c>
      <c r="I180" s="33">
        <v>4938.1517899999999</v>
      </c>
      <c r="J180" s="28">
        <f t="shared" si="10"/>
        <v>35.27497729719957</v>
      </c>
      <c r="K180" s="33">
        <v>5338.8040799999999</v>
      </c>
      <c r="L180" s="28">
        <f t="shared" si="11"/>
        <v>92.495467449331841</v>
      </c>
      <c r="M180" s="33">
        <v>1652.02612</v>
      </c>
    </row>
    <row r="181" spans="1:13" ht="127.5" x14ac:dyDescent="0.2">
      <c r="A181" s="30" t="s">
        <v>1617</v>
      </c>
      <c r="B181" s="30" t="s">
        <v>637</v>
      </c>
      <c r="C181" s="33">
        <v>13999.02188</v>
      </c>
      <c r="D181" s="33">
        <v>4938.1517899999999</v>
      </c>
      <c r="E181" s="28">
        <f t="shared" si="8"/>
        <v>35.27497729719957</v>
      </c>
      <c r="F181" s="33">
        <v>5338.8040799999999</v>
      </c>
      <c r="G181" s="28">
        <f t="shared" si="9"/>
        <v>92.495467449331841</v>
      </c>
      <c r="H181" s="33">
        <v>13999.02188</v>
      </c>
      <c r="I181" s="33">
        <v>4938.1517899999999</v>
      </c>
      <c r="J181" s="28">
        <f t="shared" si="10"/>
        <v>35.27497729719957</v>
      </c>
      <c r="K181" s="33">
        <v>5338.8040799999999</v>
      </c>
      <c r="L181" s="28">
        <f t="shared" si="11"/>
        <v>92.495467449331841</v>
      </c>
      <c r="M181" s="33">
        <v>1652.02612</v>
      </c>
    </row>
    <row r="182" spans="1:13" ht="114.75" x14ac:dyDescent="0.2">
      <c r="A182" s="30" t="s">
        <v>925</v>
      </c>
      <c r="B182" s="30" t="s">
        <v>644</v>
      </c>
      <c r="C182" s="33">
        <v>8491.2990000000009</v>
      </c>
      <c r="D182" s="33">
        <v>5853.4082699999999</v>
      </c>
      <c r="E182" s="28">
        <f t="shared" si="8"/>
        <v>68.934190987739314</v>
      </c>
      <c r="F182" s="33">
        <v>3895.9489199999998</v>
      </c>
      <c r="G182" s="28">
        <f t="shared" si="9"/>
        <v>150.24345519396593</v>
      </c>
      <c r="H182" s="33"/>
      <c r="I182" s="33"/>
      <c r="J182" s="28" t="str">
        <f t="shared" si="10"/>
        <v xml:space="preserve"> </v>
      </c>
      <c r="K182" s="33"/>
      <c r="L182" s="28" t="str">
        <f t="shared" si="11"/>
        <v xml:space="preserve"> </v>
      </c>
      <c r="M182" s="33"/>
    </row>
    <row r="183" spans="1:13" ht="114.75" x14ac:dyDescent="0.2">
      <c r="A183" s="30" t="s">
        <v>562</v>
      </c>
      <c r="B183" s="30" t="s">
        <v>1037</v>
      </c>
      <c r="C183" s="33">
        <v>3327.7364699999998</v>
      </c>
      <c r="D183" s="33">
        <v>1975.9567500000001</v>
      </c>
      <c r="E183" s="28">
        <f t="shared" si="8"/>
        <v>59.378402340856042</v>
      </c>
      <c r="F183" s="33">
        <v>975.76071999999999</v>
      </c>
      <c r="G183" s="28" t="str">
        <f t="shared" si="9"/>
        <v>свыше 200</v>
      </c>
      <c r="H183" s="33"/>
      <c r="I183" s="33"/>
      <c r="J183" s="28" t="str">
        <f t="shared" si="10"/>
        <v xml:space="preserve"> </v>
      </c>
      <c r="K183" s="33"/>
      <c r="L183" s="28" t="str">
        <f t="shared" si="11"/>
        <v xml:space="preserve"> </v>
      </c>
      <c r="M183" s="33"/>
    </row>
    <row r="184" spans="1:13" ht="114.75" x14ac:dyDescent="0.2">
      <c r="A184" s="30" t="s">
        <v>977</v>
      </c>
      <c r="B184" s="30" t="s">
        <v>349</v>
      </c>
      <c r="C184" s="33">
        <v>23463.70592</v>
      </c>
      <c r="D184" s="33">
        <v>10592.31554</v>
      </c>
      <c r="E184" s="28">
        <f t="shared" si="8"/>
        <v>45.143403928240161</v>
      </c>
      <c r="F184" s="33">
        <v>16300.1453</v>
      </c>
      <c r="G184" s="28">
        <f t="shared" si="9"/>
        <v>64.982951655038306</v>
      </c>
      <c r="H184" s="33"/>
      <c r="I184" s="33"/>
      <c r="J184" s="28" t="str">
        <f t="shared" si="10"/>
        <v xml:space="preserve"> </v>
      </c>
      <c r="K184" s="33"/>
      <c r="L184" s="28" t="str">
        <f t="shared" si="11"/>
        <v xml:space="preserve"> </v>
      </c>
      <c r="M184" s="33"/>
    </row>
    <row r="185" spans="1:13" ht="114.75" x14ac:dyDescent="0.2">
      <c r="A185" s="30" t="s">
        <v>110</v>
      </c>
      <c r="B185" s="30" t="s">
        <v>1049</v>
      </c>
      <c r="C185" s="33">
        <v>811.1</v>
      </c>
      <c r="D185" s="33">
        <v>563.01841999999999</v>
      </c>
      <c r="E185" s="28">
        <f t="shared" si="8"/>
        <v>69.41418074220195</v>
      </c>
      <c r="F185" s="33">
        <v>504.05923000000001</v>
      </c>
      <c r="G185" s="28">
        <f t="shared" si="9"/>
        <v>111.69687736895521</v>
      </c>
      <c r="H185" s="33"/>
      <c r="I185" s="33"/>
      <c r="J185" s="28" t="str">
        <f t="shared" si="10"/>
        <v xml:space="preserve"> </v>
      </c>
      <c r="K185" s="33"/>
      <c r="L185" s="28" t="str">
        <f t="shared" si="11"/>
        <v xml:space="preserve"> </v>
      </c>
      <c r="M185" s="33"/>
    </row>
    <row r="186" spans="1:13" ht="140.25" x14ac:dyDescent="0.2">
      <c r="A186" s="30" t="s">
        <v>820</v>
      </c>
      <c r="B186" s="30" t="s">
        <v>640</v>
      </c>
      <c r="C186" s="33">
        <v>21509.880860000001</v>
      </c>
      <c r="D186" s="33">
        <v>17403.276119999999</v>
      </c>
      <c r="E186" s="28">
        <f t="shared" si="8"/>
        <v>80.908286909033109</v>
      </c>
      <c r="F186" s="33">
        <v>13034.42439</v>
      </c>
      <c r="G186" s="28">
        <f t="shared" si="9"/>
        <v>133.51779564083995</v>
      </c>
      <c r="H186" s="33">
        <v>1286.44516</v>
      </c>
      <c r="I186" s="33">
        <v>6900.4778100000003</v>
      </c>
      <c r="J186" s="28" t="str">
        <f t="shared" si="10"/>
        <v>свыше 200</v>
      </c>
      <c r="K186" s="33">
        <v>1227.19613</v>
      </c>
      <c r="L186" s="28" t="str">
        <f t="shared" si="11"/>
        <v>свыше 200</v>
      </c>
      <c r="M186" s="33">
        <v>3009.1174000000005</v>
      </c>
    </row>
    <row r="187" spans="1:13" ht="114.75" x14ac:dyDescent="0.2">
      <c r="A187" s="30" t="s">
        <v>94</v>
      </c>
      <c r="B187" s="30" t="s">
        <v>6</v>
      </c>
      <c r="C187" s="33">
        <v>1286.44516</v>
      </c>
      <c r="D187" s="33">
        <v>6900.4778100000003</v>
      </c>
      <c r="E187" s="28" t="str">
        <f t="shared" si="8"/>
        <v>свыше 200</v>
      </c>
      <c r="F187" s="33">
        <v>1227.19613</v>
      </c>
      <c r="G187" s="28" t="str">
        <f t="shared" si="9"/>
        <v>свыше 200</v>
      </c>
      <c r="H187" s="33">
        <v>1286.44516</v>
      </c>
      <c r="I187" s="33">
        <v>6900.4778100000003</v>
      </c>
      <c r="J187" s="28" t="str">
        <f t="shared" si="10"/>
        <v>свыше 200</v>
      </c>
      <c r="K187" s="33">
        <v>1227.19613</v>
      </c>
      <c r="L187" s="28" t="str">
        <f t="shared" si="11"/>
        <v>свыше 200</v>
      </c>
      <c r="M187" s="33">
        <v>3009.1174000000005</v>
      </c>
    </row>
    <row r="188" spans="1:13" ht="102" x14ac:dyDescent="0.2">
      <c r="A188" s="30" t="s">
        <v>413</v>
      </c>
      <c r="B188" s="30" t="s">
        <v>435</v>
      </c>
      <c r="C188" s="33">
        <v>1891.40084</v>
      </c>
      <c r="D188" s="33">
        <v>910.42890999999997</v>
      </c>
      <c r="E188" s="28">
        <f t="shared" si="8"/>
        <v>48.135164727958987</v>
      </c>
      <c r="F188" s="33">
        <v>2012.25325</v>
      </c>
      <c r="G188" s="28">
        <f t="shared" si="9"/>
        <v>45.244250941078121</v>
      </c>
      <c r="H188" s="33"/>
      <c r="I188" s="33"/>
      <c r="J188" s="28" t="str">
        <f t="shared" si="10"/>
        <v xml:space="preserve"> </v>
      </c>
      <c r="K188" s="33"/>
      <c r="L188" s="28" t="str">
        <f t="shared" si="11"/>
        <v xml:space="preserve"> </v>
      </c>
      <c r="M188" s="33"/>
    </row>
    <row r="189" spans="1:13" ht="114.75" x14ac:dyDescent="0.2">
      <c r="A189" s="30" t="s">
        <v>55</v>
      </c>
      <c r="B189" s="30" t="s">
        <v>1721</v>
      </c>
      <c r="C189" s="33">
        <v>11644.48035</v>
      </c>
      <c r="D189" s="33">
        <v>6786.7229900000002</v>
      </c>
      <c r="E189" s="28">
        <f t="shared" si="8"/>
        <v>58.282746726435079</v>
      </c>
      <c r="F189" s="33">
        <v>6427.4218000000001</v>
      </c>
      <c r="G189" s="28">
        <f t="shared" si="9"/>
        <v>105.59012931125822</v>
      </c>
      <c r="H189" s="33"/>
      <c r="I189" s="33"/>
      <c r="J189" s="28" t="str">
        <f t="shared" si="10"/>
        <v xml:space="preserve"> </v>
      </c>
      <c r="K189" s="33"/>
      <c r="L189" s="28" t="str">
        <f t="shared" si="11"/>
        <v xml:space="preserve"> </v>
      </c>
      <c r="M189" s="33"/>
    </row>
    <row r="190" spans="1:13" ht="102" x14ac:dyDescent="0.2">
      <c r="A190" s="30" t="s">
        <v>472</v>
      </c>
      <c r="B190" s="30" t="s">
        <v>1555</v>
      </c>
      <c r="C190" s="33">
        <v>3947.1995099999999</v>
      </c>
      <c r="D190" s="33">
        <v>1380.1407899999999</v>
      </c>
      <c r="E190" s="28">
        <f t="shared" si="8"/>
        <v>34.965062863011958</v>
      </c>
      <c r="F190" s="33">
        <v>1936.2009399999999</v>
      </c>
      <c r="G190" s="28">
        <f t="shared" si="9"/>
        <v>71.28086561098354</v>
      </c>
      <c r="H190" s="33"/>
      <c r="I190" s="33"/>
      <c r="J190" s="28" t="str">
        <f t="shared" si="10"/>
        <v xml:space="preserve"> </v>
      </c>
      <c r="K190" s="33"/>
      <c r="L190" s="28" t="str">
        <f t="shared" si="11"/>
        <v xml:space="preserve"> </v>
      </c>
      <c r="M190" s="33"/>
    </row>
    <row r="191" spans="1:13" ht="102" x14ac:dyDescent="0.2">
      <c r="A191" s="30" t="s">
        <v>1383</v>
      </c>
      <c r="B191" s="30" t="s">
        <v>545</v>
      </c>
      <c r="C191" s="33">
        <v>2740.355</v>
      </c>
      <c r="D191" s="33">
        <v>1425.5056199999999</v>
      </c>
      <c r="E191" s="28">
        <f t="shared" si="8"/>
        <v>52.019012865121482</v>
      </c>
      <c r="F191" s="33">
        <v>1431.3522700000001</v>
      </c>
      <c r="G191" s="28">
        <f t="shared" si="9"/>
        <v>99.591529623940858</v>
      </c>
      <c r="H191" s="33"/>
      <c r="I191" s="33"/>
      <c r="J191" s="28" t="str">
        <f t="shared" si="10"/>
        <v xml:space="preserve"> </v>
      </c>
      <c r="K191" s="33"/>
      <c r="L191" s="28" t="str">
        <f t="shared" si="11"/>
        <v xml:space="preserve"> </v>
      </c>
      <c r="M191" s="33"/>
    </row>
    <row r="192" spans="1:13" ht="63.75" x14ac:dyDescent="0.2">
      <c r="A192" s="30" t="s">
        <v>262</v>
      </c>
      <c r="B192" s="30" t="s">
        <v>868</v>
      </c>
      <c r="C192" s="33">
        <v>28298.356179999999</v>
      </c>
      <c r="D192" s="33">
        <v>16115.97064</v>
      </c>
      <c r="E192" s="28">
        <f t="shared" si="8"/>
        <v>56.950200702435296</v>
      </c>
      <c r="F192" s="33">
        <v>13184.47291</v>
      </c>
      <c r="G192" s="28">
        <f t="shared" si="9"/>
        <v>122.23447042601568</v>
      </c>
      <c r="H192" s="33">
        <v>8855.4431600000007</v>
      </c>
      <c r="I192" s="33">
        <v>5214.2394899999999</v>
      </c>
      <c r="J192" s="28">
        <f t="shared" si="10"/>
        <v>58.881745337745464</v>
      </c>
      <c r="K192" s="33">
        <v>4144.1502499999997</v>
      </c>
      <c r="L192" s="28">
        <f t="shared" si="11"/>
        <v>125.82168057251305</v>
      </c>
      <c r="M192" s="33">
        <v>987.08050000000003</v>
      </c>
    </row>
    <row r="193" spans="1:13" ht="51" x14ac:dyDescent="0.2">
      <c r="A193" s="30" t="s">
        <v>578</v>
      </c>
      <c r="B193" s="30" t="s">
        <v>715</v>
      </c>
      <c r="C193" s="33">
        <v>8855.4431600000007</v>
      </c>
      <c r="D193" s="33">
        <v>5214.2394899999999</v>
      </c>
      <c r="E193" s="28">
        <f t="shared" si="8"/>
        <v>58.881745337745464</v>
      </c>
      <c r="F193" s="33">
        <v>4144.1502499999997</v>
      </c>
      <c r="G193" s="28">
        <f t="shared" si="9"/>
        <v>125.82168057251305</v>
      </c>
      <c r="H193" s="33">
        <v>8855.4431600000007</v>
      </c>
      <c r="I193" s="33">
        <v>5214.2394899999999</v>
      </c>
      <c r="J193" s="28">
        <f t="shared" si="10"/>
        <v>58.881745337745464</v>
      </c>
      <c r="K193" s="33">
        <v>4144.1502499999997</v>
      </c>
      <c r="L193" s="28">
        <f t="shared" si="11"/>
        <v>125.82168057251305</v>
      </c>
      <c r="M193" s="33">
        <v>987.08050000000003</v>
      </c>
    </row>
    <row r="194" spans="1:13" ht="51" x14ac:dyDescent="0.2">
      <c r="A194" s="30" t="s">
        <v>1621</v>
      </c>
      <c r="B194" s="30" t="s">
        <v>954</v>
      </c>
      <c r="C194" s="33">
        <v>12849.984130000001</v>
      </c>
      <c r="D194" s="33">
        <v>7065.5188200000002</v>
      </c>
      <c r="E194" s="28">
        <f t="shared" si="8"/>
        <v>54.984650163922034</v>
      </c>
      <c r="F194" s="33">
        <v>5578.71605</v>
      </c>
      <c r="G194" s="28">
        <f t="shared" si="9"/>
        <v>126.65134336779877</v>
      </c>
      <c r="H194" s="33"/>
      <c r="I194" s="33"/>
      <c r="J194" s="28" t="str">
        <f t="shared" si="10"/>
        <v xml:space="preserve"> </v>
      </c>
      <c r="K194" s="33"/>
      <c r="L194" s="28" t="str">
        <f t="shared" si="11"/>
        <v xml:space="preserve"> </v>
      </c>
      <c r="M194" s="33"/>
    </row>
    <row r="195" spans="1:13" ht="51" x14ac:dyDescent="0.2">
      <c r="A195" s="30" t="s">
        <v>546</v>
      </c>
      <c r="B195" s="30" t="s">
        <v>752</v>
      </c>
      <c r="C195" s="33">
        <v>5175.3075900000003</v>
      </c>
      <c r="D195" s="33">
        <v>3155.3457400000002</v>
      </c>
      <c r="E195" s="28">
        <f t="shared" si="8"/>
        <v>60.969240670775285</v>
      </c>
      <c r="F195" s="33">
        <v>2832.3570199999999</v>
      </c>
      <c r="G195" s="28">
        <f t="shared" si="9"/>
        <v>111.40353132459271</v>
      </c>
      <c r="H195" s="33"/>
      <c r="I195" s="33"/>
      <c r="J195" s="28" t="str">
        <f t="shared" si="10"/>
        <v xml:space="preserve"> </v>
      </c>
      <c r="K195" s="33"/>
      <c r="L195" s="28" t="str">
        <f t="shared" si="11"/>
        <v xml:space="preserve"> </v>
      </c>
      <c r="M195" s="33"/>
    </row>
    <row r="196" spans="1:13" ht="51" x14ac:dyDescent="0.2">
      <c r="A196" s="30" t="s">
        <v>963</v>
      </c>
      <c r="B196" s="30" t="s">
        <v>880</v>
      </c>
      <c r="C196" s="33">
        <v>534.49130000000002</v>
      </c>
      <c r="D196" s="33">
        <v>211.9461</v>
      </c>
      <c r="E196" s="28">
        <f t="shared" si="8"/>
        <v>39.653797919629376</v>
      </c>
      <c r="F196" s="33">
        <v>194.62733</v>
      </c>
      <c r="G196" s="28">
        <f t="shared" si="9"/>
        <v>108.89842654677531</v>
      </c>
      <c r="H196" s="33"/>
      <c r="I196" s="33"/>
      <c r="J196" s="28" t="str">
        <f t="shared" si="10"/>
        <v xml:space="preserve"> </v>
      </c>
      <c r="K196" s="33"/>
      <c r="L196" s="28" t="str">
        <f t="shared" si="11"/>
        <v xml:space="preserve"> </v>
      </c>
      <c r="M196" s="33"/>
    </row>
    <row r="197" spans="1:13" ht="51" x14ac:dyDescent="0.2">
      <c r="A197" s="30" t="s">
        <v>832</v>
      </c>
      <c r="B197" s="30" t="s">
        <v>1609</v>
      </c>
      <c r="C197" s="33">
        <v>883.13</v>
      </c>
      <c r="D197" s="33">
        <v>468.92048999999997</v>
      </c>
      <c r="E197" s="28">
        <f t="shared" si="8"/>
        <v>53.097560947991795</v>
      </c>
      <c r="F197" s="33">
        <v>434.62225999999998</v>
      </c>
      <c r="G197" s="28">
        <f t="shared" si="9"/>
        <v>107.89150330220085</v>
      </c>
      <c r="H197" s="33"/>
      <c r="I197" s="33"/>
      <c r="J197" s="28" t="str">
        <f t="shared" si="10"/>
        <v xml:space="preserve"> </v>
      </c>
      <c r="K197" s="33"/>
      <c r="L197" s="28" t="str">
        <f t="shared" si="11"/>
        <v xml:space="preserve"> </v>
      </c>
      <c r="M197" s="33"/>
    </row>
    <row r="198" spans="1:13" ht="204" x14ac:dyDescent="0.2">
      <c r="A198" s="30" t="s">
        <v>1150</v>
      </c>
      <c r="B198" s="30" t="s">
        <v>654</v>
      </c>
      <c r="C198" s="33">
        <v>1.36832</v>
      </c>
      <c r="D198" s="33">
        <v>2.1059999999999999E-2</v>
      </c>
      <c r="E198" s="28">
        <f t="shared" si="8"/>
        <v>1.5391136576239477</v>
      </c>
      <c r="F198" s="33">
        <v>7.1319999999999995E-2</v>
      </c>
      <c r="G198" s="28">
        <f t="shared" si="9"/>
        <v>29.528883903533369</v>
      </c>
      <c r="H198" s="33">
        <v>1.36832</v>
      </c>
      <c r="I198" s="33">
        <v>2.1059999999999999E-2</v>
      </c>
      <c r="J198" s="28">
        <f t="shared" si="10"/>
        <v>1.5391136576239477</v>
      </c>
      <c r="K198" s="33">
        <v>7.1319999999999995E-2</v>
      </c>
      <c r="L198" s="28">
        <f t="shared" si="11"/>
        <v>29.528883903533369</v>
      </c>
      <c r="M198" s="33"/>
    </row>
    <row r="199" spans="1:13" ht="63.75" x14ac:dyDescent="0.2">
      <c r="A199" s="30" t="s">
        <v>561</v>
      </c>
      <c r="B199" s="30" t="s">
        <v>230</v>
      </c>
      <c r="C199" s="33">
        <v>781.19309999999996</v>
      </c>
      <c r="D199" s="33">
        <v>350.64485999999999</v>
      </c>
      <c r="E199" s="28">
        <f t="shared" ref="E199:E262" si="12">IF(C199=0," ",IF(D199/C199*100&gt;200,"свыше 200",IF(D199/C199&gt;0,D199/C199*100,"")))</f>
        <v>44.885811203401566</v>
      </c>
      <c r="F199" s="33">
        <v>306.93509</v>
      </c>
      <c r="G199" s="28">
        <f t="shared" ref="G199:G262" si="13">IF(F199=0," ",IF(D199/F199*100&gt;200,"свыше 200",IF(D199/F199&gt;0,D199/F199*100,"")))</f>
        <v>114.24072105929628</v>
      </c>
      <c r="H199" s="33">
        <v>316.45717999999999</v>
      </c>
      <c r="I199" s="33">
        <v>102.22848</v>
      </c>
      <c r="J199" s="28">
        <f t="shared" ref="J199:J262" si="14">IF(H199=0," ",IF(I199/H199*100&gt;200,"свыше 200",IF(I199/H199&gt;0,I199/H199*100,"")))</f>
        <v>32.304048212778739</v>
      </c>
      <c r="K199" s="33">
        <v>128.63508999999999</v>
      </c>
      <c r="L199" s="28">
        <f t="shared" ref="L199:L262" si="15">IF(K199=0," ",IF(I199/K199*100&gt;200,"свыше 200",IF(I199/K199&gt;0,I199/K199*100,"")))</f>
        <v>79.471690034188967</v>
      </c>
      <c r="M199" s="33">
        <v>36.21126000000001</v>
      </c>
    </row>
    <row r="200" spans="1:13" ht="63.75" x14ac:dyDescent="0.2">
      <c r="A200" s="30" t="s">
        <v>54</v>
      </c>
      <c r="B200" s="30" t="s">
        <v>550</v>
      </c>
      <c r="C200" s="33">
        <v>58.012</v>
      </c>
      <c r="D200" s="33">
        <v>71.838830000000002</v>
      </c>
      <c r="E200" s="28">
        <f t="shared" si="12"/>
        <v>123.83443080741915</v>
      </c>
      <c r="F200" s="33">
        <v>40.62968</v>
      </c>
      <c r="G200" s="28">
        <f t="shared" si="13"/>
        <v>176.81367414166195</v>
      </c>
      <c r="H200" s="33"/>
      <c r="I200" s="33"/>
      <c r="J200" s="28" t="str">
        <f t="shared" si="14"/>
        <v xml:space="preserve"> </v>
      </c>
      <c r="K200" s="33"/>
      <c r="L200" s="28" t="str">
        <f t="shared" si="15"/>
        <v xml:space="preserve"> </v>
      </c>
      <c r="M200" s="33"/>
    </row>
    <row r="201" spans="1:13" ht="165.75" x14ac:dyDescent="0.2">
      <c r="A201" s="30" t="s">
        <v>1463</v>
      </c>
      <c r="B201" s="30" t="s">
        <v>451</v>
      </c>
      <c r="C201" s="33">
        <v>58.012</v>
      </c>
      <c r="D201" s="33">
        <v>71.838830000000002</v>
      </c>
      <c r="E201" s="28">
        <f t="shared" si="12"/>
        <v>123.83443080741915</v>
      </c>
      <c r="F201" s="33">
        <v>33.205800000000004</v>
      </c>
      <c r="G201" s="28" t="str">
        <f t="shared" si="13"/>
        <v>свыше 200</v>
      </c>
      <c r="H201" s="33"/>
      <c r="I201" s="33"/>
      <c r="J201" s="28" t="str">
        <f t="shared" si="14"/>
        <v xml:space="preserve"> </v>
      </c>
      <c r="K201" s="33"/>
      <c r="L201" s="28" t="str">
        <f t="shared" si="15"/>
        <v xml:space="preserve"> </v>
      </c>
      <c r="M201" s="33"/>
    </row>
    <row r="202" spans="1:13" ht="216.75" x14ac:dyDescent="0.2">
      <c r="A202" s="30" t="s">
        <v>1108</v>
      </c>
      <c r="B202" s="30" t="s">
        <v>28</v>
      </c>
      <c r="C202" s="33"/>
      <c r="D202" s="33"/>
      <c r="E202" s="28" t="str">
        <f t="shared" si="12"/>
        <v xml:space="preserve"> </v>
      </c>
      <c r="F202" s="33">
        <v>2.3850500000000001</v>
      </c>
      <c r="G202" s="28" t="str">
        <f t="shared" si="13"/>
        <v/>
      </c>
      <c r="H202" s="33"/>
      <c r="I202" s="33"/>
      <c r="J202" s="28" t="str">
        <f t="shared" si="14"/>
        <v xml:space="preserve"> </v>
      </c>
      <c r="K202" s="33"/>
      <c r="L202" s="28" t="str">
        <f t="shared" si="15"/>
        <v xml:space="preserve"> </v>
      </c>
      <c r="M202" s="33"/>
    </row>
    <row r="203" spans="1:13" ht="165.75" x14ac:dyDescent="0.2">
      <c r="A203" s="30" t="s">
        <v>679</v>
      </c>
      <c r="B203" s="30" t="s">
        <v>917</v>
      </c>
      <c r="C203" s="33"/>
      <c r="D203" s="33"/>
      <c r="E203" s="28" t="str">
        <f t="shared" si="12"/>
        <v xml:space="preserve"> </v>
      </c>
      <c r="F203" s="33">
        <v>5.0388299999999999</v>
      </c>
      <c r="G203" s="28" t="str">
        <f t="shared" si="13"/>
        <v/>
      </c>
      <c r="H203" s="33"/>
      <c r="I203" s="33"/>
      <c r="J203" s="28" t="str">
        <f t="shared" si="14"/>
        <v xml:space="preserve"> </v>
      </c>
      <c r="K203" s="33"/>
      <c r="L203" s="28" t="str">
        <f t="shared" si="15"/>
        <v xml:space="preserve"> </v>
      </c>
      <c r="M203" s="33"/>
    </row>
    <row r="204" spans="1:13" ht="76.5" x14ac:dyDescent="0.2">
      <c r="A204" s="30" t="s">
        <v>1333</v>
      </c>
      <c r="B204" s="30" t="s">
        <v>988</v>
      </c>
      <c r="C204" s="33">
        <v>722.33309999999994</v>
      </c>
      <c r="D204" s="33">
        <v>278.72861</v>
      </c>
      <c r="E204" s="28">
        <f t="shared" si="12"/>
        <v>38.587268117714672</v>
      </c>
      <c r="F204" s="33">
        <v>266.27895999999998</v>
      </c>
      <c r="G204" s="28">
        <f t="shared" si="13"/>
        <v>104.67541633781356</v>
      </c>
      <c r="H204" s="33">
        <v>315.60917999999998</v>
      </c>
      <c r="I204" s="33">
        <v>102.18977</v>
      </c>
      <c r="J204" s="28">
        <f t="shared" si="14"/>
        <v>32.378579735861926</v>
      </c>
      <c r="K204" s="33">
        <v>128.62186</v>
      </c>
      <c r="L204" s="28">
        <f t="shared" si="15"/>
        <v>79.449768491918874</v>
      </c>
      <c r="M204" s="33">
        <v>36.172550000000001</v>
      </c>
    </row>
    <row r="205" spans="1:13" ht="153" x14ac:dyDescent="0.2">
      <c r="A205" s="30" t="s">
        <v>615</v>
      </c>
      <c r="B205" s="30" t="s">
        <v>632</v>
      </c>
      <c r="C205" s="33">
        <v>315.60917999999998</v>
      </c>
      <c r="D205" s="33">
        <v>102.18977</v>
      </c>
      <c r="E205" s="28">
        <f t="shared" si="12"/>
        <v>32.378579735861926</v>
      </c>
      <c r="F205" s="33">
        <v>128.62186</v>
      </c>
      <c r="G205" s="28">
        <f t="shared" si="13"/>
        <v>79.449768491918874</v>
      </c>
      <c r="H205" s="33">
        <v>315.60917999999998</v>
      </c>
      <c r="I205" s="33">
        <v>102.18977</v>
      </c>
      <c r="J205" s="28">
        <f t="shared" si="14"/>
        <v>32.378579735861926</v>
      </c>
      <c r="K205" s="33">
        <v>128.62186</v>
      </c>
      <c r="L205" s="28">
        <f t="shared" si="15"/>
        <v>79.449768491918874</v>
      </c>
      <c r="M205" s="33">
        <v>36.172550000000001</v>
      </c>
    </row>
    <row r="206" spans="1:13" ht="140.25" x14ac:dyDescent="0.2">
      <c r="A206" s="30" t="s">
        <v>937</v>
      </c>
      <c r="B206" s="30" t="s">
        <v>840</v>
      </c>
      <c r="C206" s="33">
        <v>405.82100000000003</v>
      </c>
      <c r="D206" s="33">
        <v>176.53883999999999</v>
      </c>
      <c r="E206" s="28">
        <f t="shared" si="12"/>
        <v>43.501652206268275</v>
      </c>
      <c r="F206" s="33">
        <v>137.65710000000001</v>
      </c>
      <c r="G206" s="28">
        <f t="shared" si="13"/>
        <v>128.24535748610131</v>
      </c>
      <c r="H206" s="33"/>
      <c r="I206" s="33"/>
      <c r="J206" s="28" t="str">
        <f t="shared" si="14"/>
        <v xml:space="preserve"> </v>
      </c>
      <c r="K206" s="33"/>
      <c r="L206" s="28" t="str">
        <f t="shared" si="15"/>
        <v xml:space="preserve"> </v>
      </c>
      <c r="M206" s="33"/>
    </row>
    <row r="207" spans="1:13" ht="140.25" x14ac:dyDescent="0.2">
      <c r="A207" s="30" t="s">
        <v>981</v>
      </c>
      <c r="B207" s="30" t="s">
        <v>15</v>
      </c>
      <c r="C207" s="33">
        <v>0.90291999999999994</v>
      </c>
      <c r="D207" s="33"/>
      <c r="E207" s="28" t="str">
        <f t="shared" si="12"/>
        <v/>
      </c>
      <c r="F207" s="33"/>
      <c r="G207" s="28" t="str">
        <f t="shared" si="13"/>
        <v xml:space="preserve"> </v>
      </c>
      <c r="H207" s="33"/>
      <c r="I207" s="33"/>
      <c r="J207" s="28" t="str">
        <f t="shared" si="14"/>
        <v xml:space="preserve"> </v>
      </c>
      <c r="K207" s="33"/>
      <c r="L207" s="28" t="str">
        <f t="shared" si="15"/>
        <v xml:space="preserve"> </v>
      </c>
      <c r="M207" s="33"/>
    </row>
    <row r="208" spans="1:13" ht="114.75" x14ac:dyDescent="0.2">
      <c r="A208" s="30" t="s">
        <v>1216</v>
      </c>
      <c r="B208" s="30" t="s">
        <v>1658</v>
      </c>
      <c r="C208" s="33">
        <v>0.84799999999999998</v>
      </c>
      <c r="D208" s="33">
        <v>7.7420000000000003E-2</v>
      </c>
      <c r="E208" s="28">
        <f t="shared" si="12"/>
        <v>9.1297169811320753</v>
      </c>
      <c r="F208" s="33">
        <v>2.6450000000000001E-2</v>
      </c>
      <c r="G208" s="28" t="str">
        <f t="shared" si="13"/>
        <v>свыше 200</v>
      </c>
      <c r="H208" s="33">
        <v>0.84799999999999998</v>
      </c>
      <c r="I208" s="33">
        <v>3.8710000000000001E-2</v>
      </c>
      <c r="J208" s="28">
        <f t="shared" si="14"/>
        <v>4.5648584905660377</v>
      </c>
      <c r="K208" s="33">
        <v>1.323E-2</v>
      </c>
      <c r="L208" s="28" t="str">
        <f t="shared" si="15"/>
        <v>свыше 200</v>
      </c>
      <c r="M208" s="33">
        <v>3.8710000000000001E-2</v>
      </c>
    </row>
    <row r="209" spans="1:13" ht="229.5" x14ac:dyDescent="0.2">
      <c r="A209" s="30" t="s">
        <v>78</v>
      </c>
      <c r="B209" s="30" t="s">
        <v>1474</v>
      </c>
      <c r="C209" s="33">
        <v>0.84799999999999998</v>
      </c>
      <c r="D209" s="33">
        <v>7.7420000000000003E-2</v>
      </c>
      <c r="E209" s="28">
        <f t="shared" si="12"/>
        <v>9.1297169811320753</v>
      </c>
      <c r="F209" s="33">
        <v>2.6450000000000001E-2</v>
      </c>
      <c r="G209" s="28" t="str">
        <f t="shared" si="13"/>
        <v>свыше 200</v>
      </c>
      <c r="H209" s="33">
        <v>0.84799999999999998</v>
      </c>
      <c r="I209" s="33">
        <v>3.8710000000000001E-2</v>
      </c>
      <c r="J209" s="28">
        <f t="shared" si="14"/>
        <v>4.5648584905660377</v>
      </c>
      <c r="K209" s="33">
        <v>1.323E-2</v>
      </c>
      <c r="L209" s="28" t="str">
        <f t="shared" si="15"/>
        <v>свыше 200</v>
      </c>
      <c r="M209" s="33">
        <v>3.8710000000000001E-2</v>
      </c>
    </row>
    <row r="210" spans="1:13" ht="38.25" x14ac:dyDescent="0.2">
      <c r="A210" s="30" t="s">
        <v>1451</v>
      </c>
      <c r="B210" s="30" t="s">
        <v>1270</v>
      </c>
      <c r="C210" s="33">
        <v>3488.3275199999998</v>
      </c>
      <c r="D210" s="33">
        <v>6812.3630899999998</v>
      </c>
      <c r="E210" s="28">
        <f t="shared" si="12"/>
        <v>195.29023725386887</v>
      </c>
      <c r="F210" s="33">
        <v>1235.39138</v>
      </c>
      <c r="G210" s="28" t="str">
        <f t="shared" si="13"/>
        <v>свыше 200</v>
      </c>
      <c r="H210" s="33">
        <v>66.150000000000006</v>
      </c>
      <c r="I210" s="33">
        <v>1921.6333299999999</v>
      </c>
      <c r="J210" s="28" t="str">
        <f t="shared" si="14"/>
        <v>свыше 200</v>
      </c>
      <c r="K210" s="33">
        <v>120.5697</v>
      </c>
      <c r="L210" s="28" t="str">
        <f t="shared" si="15"/>
        <v>свыше 200</v>
      </c>
      <c r="M210" s="33">
        <v>59.519149999999854</v>
      </c>
    </row>
    <row r="211" spans="1:13" ht="76.5" x14ac:dyDescent="0.2">
      <c r="A211" s="30" t="s">
        <v>1664</v>
      </c>
      <c r="B211" s="30" t="s">
        <v>283</v>
      </c>
      <c r="C211" s="33">
        <v>3488.3275199999998</v>
      </c>
      <c r="D211" s="33">
        <v>6812.3630899999998</v>
      </c>
      <c r="E211" s="28">
        <f t="shared" si="12"/>
        <v>195.29023725386887</v>
      </c>
      <c r="F211" s="33">
        <v>1235.39138</v>
      </c>
      <c r="G211" s="28" t="str">
        <f t="shared" si="13"/>
        <v>свыше 200</v>
      </c>
      <c r="H211" s="33">
        <v>66.150000000000006</v>
      </c>
      <c r="I211" s="33">
        <v>1921.6333299999999</v>
      </c>
      <c r="J211" s="28" t="str">
        <f t="shared" si="14"/>
        <v>свыше 200</v>
      </c>
      <c r="K211" s="33">
        <v>120.5697</v>
      </c>
      <c r="L211" s="28" t="str">
        <f t="shared" si="15"/>
        <v>свыше 200</v>
      </c>
      <c r="M211" s="33">
        <v>59.519149999999854</v>
      </c>
    </row>
    <row r="212" spans="1:13" ht="76.5" x14ac:dyDescent="0.2">
      <c r="A212" s="30" t="s">
        <v>240</v>
      </c>
      <c r="B212" s="30" t="s">
        <v>1213</v>
      </c>
      <c r="C212" s="33">
        <v>66.150000000000006</v>
      </c>
      <c r="D212" s="33">
        <v>1921.6333299999999</v>
      </c>
      <c r="E212" s="28" t="str">
        <f t="shared" si="12"/>
        <v>свыше 200</v>
      </c>
      <c r="F212" s="33">
        <v>120.5697</v>
      </c>
      <c r="G212" s="28" t="str">
        <f t="shared" si="13"/>
        <v>свыше 200</v>
      </c>
      <c r="H212" s="33">
        <v>66.150000000000006</v>
      </c>
      <c r="I212" s="33">
        <v>1921.6333299999999</v>
      </c>
      <c r="J212" s="28" t="str">
        <f t="shared" si="14"/>
        <v>свыше 200</v>
      </c>
      <c r="K212" s="33">
        <v>120.5697</v>
      </c>
      <c r="L212" s="28" t="str">
        <f t="shared" si="15"/>
        <v>свыше 200</v>
      </c>
      <c r="M212" s="33">
        <v>59.519149999999854</v>
      </c>
    </row>
    <row r="213" spans="1:13" ht="76.5" x14ac:dyDescent="0.2">
      <c r="A213" s="30" t="s">
        <v>1303</v>
      </c>
      <c r="B213" s="30" t="s">
        <v>1610</v>
      </c>
      <c r="C213" s="33">
        <v>3263.7775200000001</v>
      </c>
      <c r="D213" s="33">
        <v>4722.7935200000002</v>
      </c>
      <c r="E213" s="28">
        <f t="shared" si="12"/>
        <v>144.70329215332055</v>
      </c>
      <c r="F213" s="33">
        <v>1009.4829999999999</v>
      </c>
      <c r="G213" s="28" t="str">
        <f t="shared" si="13"/>
        <v>свыше 200</v>
      </c>
      <c r="H213" s="33"/>
      <c r="I213" s="33"/>
      <c r="J213" s="28" t="str">
        <f t="shared" si="14"/>
        <v xml:space="preserve"> </v>
      </c>
      <c r="K213" s="33"/>
      <c r="L213" s="28" t="str">
        <f t="shared" si="15"/>
        <v xml:space="preserve"> </v>
      </c>
      <c r="M213" s="33"/>
    </row>
    <row r="214" spans="1:13" ht="76.5" x14ac:dyDescent="0.2">
      <c r="A214" s="30" t="s">
        <v>215</v>
      </c>
      <c r="B214" s="30" t="s">
        <v>95</v>
      </c>
      <c r="C214" s="33">
        <v>158.4</v>
      </c>
      <c r="D214" s="33">
        <v>166.57900000000001</v>
      </c>
      <c r="E214" s="28">
        <f t="shared" si="12"/>
        <v>105.1635101010101</v>
      </c>
      <c r="F214" s="33">
        <v>104.92428</v>
      </c>
      <c r="G214" s="28">
        <f t="shared" si="13"/>
        <v>158.7611561404091</v>
      </c>
      <c r="H214" s="33"/>
      <c r="I214" s="33"/>
      <c r="J214" s="28" t="str">
        <f t="shared" si="14"/>
        <v xml:space="preserve"> </v>
      </c>
      <c r="K214" s="33"/>
      <c r="L214" s="28" t="str">
        <f t="shared" si="15"/>
        <v xml:space="preserve"> </v>
      </c>
      <c r="M214" s="33"/>
    </row>
    <row r="215" spans="1:13" ht="76.5" x14ac:dyDescent="0.2">
      <c r="A215" s="30" t="s">
        <v>476</v>
      </c>
      <c r="B215" s="30" t="s">
        <v>530</v>
      </c>
      <c r="C215" s="33"/>
      <c r="D215" s="33">
        <v>1.35724</v>
      </c>
      <c r="E215" s="28" t="str">
        <f t="shared" si="12"/>
        <v xml:space="preserve"> </v>
      </c>
      <c r="F215" s="33">
        <v>0.41439999999999999</v>
      </c>
      <c r="G215" s="28" t="str">
        <f t="shared" si="13"/>
        <v>свыше 200</v>
      </c>
      <c r="H215" s="33"/>
      <c r="I215" s="33"/>
      <c r="J215" s="28" t="str">
        <f t="shared" si="14"/>
        <v xml:space="preserve"> </v>
      </c>
      <c r="K215" s="33"/>
      <c r="L215" s="28" t="str">
        <f t="shared" si="15"/>
        <v xml:space="preserve"> </v>
      </c>
      <c r="M215" s="33"/>
    </row>
    <row r="216" spans="1:13" ht="114.75" x14ac:dyDescent="0.2">
      <c r="A216" s="30" t="s">
        <v>1330</v>
      </c>
      <c r="B216" s="30" t="s">
        <v>1170</v>
      </c>
      <c r="C216" s="33">
        <v>103535.86631</v>
      </c>
      <c r="D216" s="33">
        <v>62066.282729999999</v>
      </c>
      <c r="E216" s="28">
        <f t="shared" si="12"/>
        <v>59.946649351602844</v>
      </c>
      <c r="F216" s="33">
        <v>50565.445590000003</v>
      </c>
      <c r="G216" s="28">
        <f t="shared" si="13"/>
        <v>122.74445919700239</v>
      </c>
      <c r="H216" s="33">
        <v>6.66648</v>
      </c>
      <c r="I216" s="33">
        <v>3.6613799999999999</v>
      </c>
      <c r="J216" s="28">
        <f t="shared" si="14"/>
        <v>54.922237822659035</v>
      </c>
      <c r="K216" s="33">
        <v>3.00108</v>
      </c>
      <c r="L216" s="28">
        <f t="shared" si="15"/>
        <v>122.00207925146947</v>
      </c>
      <c r="M216" s="33">
        <v>1.8306899999999999</v>
      </c>
    </row>
    <row r="217" spans="1:13" ht="127.5" x14ac:dyDescent="0.2">
      <c r="A217" s="30" t="s">
        <v>778</v>
      </c>
      <c r="B217" s="30" t="s">
        <v>1053</v>
      </c>
      <c r="C217" s="33">
        <v>74646.514639999994</v>
      </c>
      <c r="D217" s="33">
        <v>39496.873590000003</v>
      </c>
      <c r="E217" s="28">
        <f t="shared" si="12"/>
        <v>52.911879115164005</v>
      </c>
      <c r="F217" s="33">
        <v>36151.709089999997</v>
      </c>
      <c r="G217" s="28">
        <f t="shared" si="13"/>
        <v>109.25312961462539</v>
      </c>
      <c r="H217" s="33">
        <v>6.66648</v>
      </c>
      <c r="I217" s="33">
        <v>3.6613799999999999</v>
      </c>
      <c r="J217" s="28">
        <f t="shared" si="14"/>
        <v>54.922237822659035</v>
      </c>
      <c r="K217" s="33">
        <v>3.00108</v>
      </c>
      <c r="L217" s="28">
        <f t="shared" si="15"/>
        <v>122.00207925146947</v>
      </c>
      <c r="M217" s="33">
        <v>1.8306899999999999</v>
      </c>
    </row>
    <row r="218" spans="1:13" ht="140.25" x14ac:dyDescent="0.2">
      <c r="A218" s="30" t="s">
        <v>1090</v>
      </c>
      <c r="B218" s="30" t="s">
        <v>106</v>
      </c>
      <c r="C218" s="33">
        <v>6.66648</v>
      </c>
      <c r="D218" s="33">
        <v>3.6613799999999999</v>
      </c>
      <c r="E218" s="28">
        <f t="shared" si="12"/>
        <v>54.922237822659035</v>
      </c>
      <c r="F218" s="33">
        <v>3.00108</v>
      </c>
      <c r="G218" s="28">
        <f t="shared" si="13"/>
        <v>122.00207925146947</v>
      </c>
      <c r="H218" s="33">
        <v>6.66648</v>
      </c>
      <c r="I218" s="33">
        <v>3.6613799999999999</v>
      </c>
      <c r="J218" s="28">
        <f t="shared" si="14"/>
        <v>54.922237822659035</v>
      </c>
      <c r="K218" s="33">
        <v>3.00108</v>
      </c>
      <c r="L218" s="28">
        <f t="shared" si="15"/>
        <v>122.00207925146947</v>
      </c>
      <c r="M218" s="33">
        <v>1.8306899999999999</v>
      </c>
    </row>
    <row r="219" spans="1:13" ht="114.75" x14ac:dyDescent="0.2">
      <c r="A219" s="30" t="s">
        <v>375</v>
      </c>
      <c r="B219" s="30" t="s">
        <v>1133</v>
      </c>
      <c r="C219" s="33">
        <v>54311.207000000002</v>
      </c>
      <c r="D219" s="33">
        <v>29176.193360000001</v>
      </c>
      <c r="E219" s="28">
        <f t="shared" si="12"/>
        <v>53.720392109864179</v>
      </c>
      <c r="F219" s="33">
        <v>26317.407859999999</v>
      </c>
      <c r="G219" s="28">
        <f t="shared" si="13"/>
        <v>110.86271685725207</v>
      </c>
      <c r="H219" s="33"/>
      <c r="I219" s="33"/>
      <c r="J219" s="28" t="str">
        <f t="shared" si="14"/>
        <v xml:space="preserve"> </v>
      </c>
      <c r="K219" s="33"/>
      <c r="L219" s="28" t="str">
        <f t="shared" si="15"/>
        <v xml:space="preserve"> </v>
      </c>
      <c r="M219" s="33"/>
    </row>
    <row r="220" spans="1:13" ht="127.5" x14ac:dyDescent="0.2">
      <c r="A220" s="30" t="s">
        <v>11</v>
      </c>
      <c r="B220" s="30" t="s">
        <v>1704</v>
      </c>
      <c r="C220" s="33">
        <v>5812.3113300000005</v>
      </c>
      <c r="D220" s="33">
        <v>3011.42724</v>
      </c>
      <c r="E220" s="28">
        <f t="shared" si="12"/>
        <v>51.811182660788404</v>
      </c>
      <c r="F220" s="33">
        <v>2437.9941100000001</v>
      </c>
      <c r="G220" s="28">
        <f t="shared" si="13"/>
        <v>123.52069382152855</v>
      </c>
      <c r="H220" s="33"/>
      <c r="I220" s="33"/>
      <c r="J220" s="28" t="str">
        <f t="shared" si="14"/>
        <v xml:space="preserve"> </v>
      </c>
      <c r="K220" s="33"/>
      <c r="L220" s="28" t="str">
        <f t="shared" si="15"/>
        <v xml:space="preserve"> </v>
      </c>
      <c r="M220" s="33"/>
    </row>
    <row r="221" spans="1:13" ht="127.5" x14ac:dyDescent="0.2">
      <c r="A221" s="30" t="s">
        <v>429</v>
      </c>
      <c r="B221" s="30" t="s">
        <v>365</v>
      </c>
      <c r="C221" s="33">
        <v>4699.2468900000003</v>
      </c>
      <c r="D221" s="33">
        <v>2637.4980500000001</v>
      </c>
      <c r="E221" s="28">
        <f t="shared" si="12"/>
        <v>56.125973198228785</v>
      </c>
      <c r="F221" s="33">
        <v>2574.5376799999999</v>
      </c>
      <c r="G221" s="28">
        <f t="shared" si="13"/>
        <v>102.44550198232096</v>
      </c>
      <c r="H221" s="33"/>
      <c r="I221" s="33"/>
      <c r="J221" s="28" t="str">
        <f t="shared" si="14"/>
        <v xml:space="preserve"> </v>
      </c>
      <c r="K221" s="33"/>
      <c r="L221" s="28" t="str">
        <f t="shared" si="15"/>
        <v xml:space="preserve"> </v>
      </c>
      <c r="M221" s="33"/>
    </row>
    <row r="222" spans="1:13" ht="127.5" x14ac:dyDescent="0.2">
      <c r="A222" s="30" t="s">
        <v>1348</v>
      </c>
      <c r="B222" s="30" t="s">
        <v>699</v>
      </c>
      <c r="C222" s="33">
        <v>9817.0829400000002</v>
      </c>
      <c r="D222" s="33">
        <v>4668.0935600000003</v>
      </c>
      <c r="E222" s="28">
        <f t="shared" si="12"/>
        <v>47.550719378968594</v>
      </c>
      <c r="F222" s="33">
        <v>4818.76836</v>
      </c>
      <c r="G222" s="28">
        <f t="shared" si="13"/>
        <v>96.873167815022342</v>
      </c>
      <c r="H222" s="33"/>
      <c r="I222" s="33"/>
      <c r="J222" s="28" t="str">
        <f t="shared" si="14"/>
        <v xml:space="preserve"> </v>
      </c>
      <c r="K222" s="33"/>
      <c r="L222" s="28" t="str">
        <f t="shared" si="15"/>
        <v xml:space="preserve"> </v>
      </c>
      <c r="M222" s="33"/>
    </row>
    <row r="223" spans="1:13" ht="153" x14ac:dyDescent="0.2">
      <c r="A223" s="30" t="s">
        <v>1265</v>
      </c>
      <c r="B223" s="30" t="s">
        <v>47</v>
      </c>
      <c r="C223" s="33">
        <v>28889.35167</v>
      </c>
      <c r="D223" s="33">
        <v>22569.40914</v>
      </c>
      <c r="E223" s="28">
        <f t="shared" si="12"/>
        <v>78.123626302895161</v>
      </c>
      <c r="F223" s="33">
        <v>14413.736500000001</v>
      </c>
      <c r="G223" s="28">
        <f t="shared" si="13"/>
        <v>156.5826400392431</v>
      </c>
      <c r="H223" s="33"/>
      <c r="I223" s="33"/>
      <c r="J223" s="28" t="str">
        <f t="shared" si="14"/>
        <v xml:space="preserve"> </v>
      </c>
      <c r="K223" s="33"/>
      <c r="L223" s="28" t="str">
        <f t="shared" si="15"/>
        <v xml:space="preserve"> </v>
      </c>
      <c r="M223" s="33"/>
    </row>
    <row r="224" spans="1:13" ht="153" x14ac:dyDescent="0.2">
      <c r="A224" s="30" t="s">
        <v>945</v>
      </c>
      <c r="B224" s="30" t="s">
        <v>481</v>
      </c>
      <c r="C224" s="33">
        <v>25937.114109999999</v>
      </c>
      <c r="D224" s="33">
        <v>18702.30472</v>
      </c>
      <c r="E224" s="28">
        <f t="shared" si="12"/>
        <v>72.106343985236848</v>
      </c>
      <c r="F224" s="33">
        <v>13207.03565</v>
      </c>
      <c r="G224" s="28">
        <f t="shared" si="13"/>
        <v>141.60864872050226</v>
      </c>
      <c r="H224" s="33"/>
      <c r="I224" s="33"/>
      <c r="J224" s="28" t="str">
        <f t="shared" si="14"/>
        <v xml:space="preserve"> </v>
      </c>
      <c r="K224" s="33"/>
      <c r="L224" s="28" t="str">
        <f t="shared" si="15"/>
        <v xml:space="preserve"> </v>
      </c>
      <c r="M224" s="33"/>
    </row>
    <row r="225" spans="1:13" ht="153" x14ac:dyDescent="0.2">
      <c r="A225" s="30" t="s">
        <v>1478</v>
      </c>
      <c r="B225" s="30" t="s">
        <v>922</v>
      </c>
      <c r="C225" s="33">
        <v>2619.7679600000001</v>
      </c>
      <c r="D225" s="33">
        <v>3563.1400100000001</v>
      </c>
      <c r="E225" s="28">
        <f t="shared" si="12"/>
        <v>136.00975599380948</v>
      </c>
      <c r="F225" s="33">
        <v>932.67425000000003</v>
      </c>
      <c r="G225" s="28" t="str">
        <f t="shared" si="13"/>
        <v>свыше 200</v>
      </c>
      <c r="H225" s="33"/>
      <c r="I225" s="33"/>
      <c r="J225" s="28" t="str">
        <f t="shared" si="14"/>
        <v xml:space="preserve"> </v>
      </c>
      <c r="K225" s="33"/>
      <c r="L225" s="28" t="str">
        <f t="shared" si="15"/>
        <v xml:space="preserve"> </v>
      </c>
      <c r="M225" s="33"/>
    </row>
    <row r="226" spans="1:13" ht="153" x14ac:dyDescent="0.2">
      <c r="A226" s="30" t="s">
        <v>129</v>
      </c>
      <c r="B226" s="30" t="s">
        <v>1287</v>
      </c>
      <c r="C226" s="33">
        <v>332.46960000000001</v>
      </c>
      <c r="D226" s="33">
        <v>173.32470000000001</v>
      </c>
      <c r="E226" s="28">
        <f t="shared" si="12"/>
        <v>52.132495722917227</v>
      </c>
      <c r="F226" s="33">
        <v>274.02659999999997</v>
      </c>
      <c r="G226" s="28">
        <f t="shared" si="13"/>
        <v>63.251049350683488</v>
      </c>
      <c r="H226" s="33"/>
      <c r="I226" s="33"/>
      <c r="J226" s="28" t="str">
        <f t="shared" si="14"/>
        <v xml:space="preserve"> </v>
      </c>
      <c r="K226" s="33"/>
      <c r="L226" s="28" t="str">
        <f t="shared" si="15"/>
        <v xml:space="preserve"> </v>
      </c>
      <c r="M226" s="33"/>
    </row>
    <row r="227" spans="1:13" ht="153" x14ac:dyDescent="0.2">
      <c r="A227" s="30" t="s">
        <v>1743</v>
      </c>
      <c r="B227" s="30" t="s">
        <v>348</v>
      </c>
      <c r="C227" s="33"/>
      <c r="D227" s="33">
        <v>130.63971000000001</v>
      </c>
      <c r="E227" s="28" t="str">
        <f t="shared" si="12"/>
        <v xml:space="preserve"> </v>
      </c>
      <c r="F227" s="33"/>
      <c r="G227" s="28" t="str">
        <f t="shared" si="13"/>
        <v xml:space="preserve"> </v>
      </c>
      <c r="H227" s="33"/>
      <c r="I227" s="33"/>
      <c r="J227" s="28" t="str">
        <f t="shared" si="14"/>
        <v xml:space="preserve"> </v>
      </c>
      <c r="K227" s="33"/>
      <c r="L227" s="28" t="str">
        <f t="shared" si="15"/>
        <v xml:space="preserve"> </v>
      </c>
      <c r="M227" s="33"/>
    </row>
    <row r="228" spans="1:13" ht="25.5" x14ac:dyDescent="0.2">
      <c r="A228" s="30" t="s">
        <v>288</v>
      </c>
      <c r="B228" s="30" t="s">
        <v>783</v>
      </c>
      <c r="C228" s="33">
        <v>73269.341889999996</v>
      </c>
      <c r="D228" s="33">
        <v>57927.113749999997</v>
      </c>
      <c r="E228" s="28">
        <f t="shared" si="12"/>
        <v>79.060507786417077</v>
      </c>
      <c r="F228" s="33">
        <v>51048.173320000002</v>
      </c>
      <c r="G228" s="28">
        <f t="shared" si="13"/>
        <v>113.47538997503153</v>
      </c>
      <c r="H228" s="33">
        <v>63888.722529999999</v>
      </c>
      <c r="I228" s="33">
        <v>44429.374020000003</v>
      </c>
      <c r="J228" s="28">
        <f t="shared" si="14"/>
        <v>69.541809979276792</v>
      </c>
      <c r="K228" s="33">
        <v>45317.36118</v>
      </c>
      <c r="L228" s="28">
        <f t="shared" si="15"/>
        <v>98.040514414612716</v>
      </c>
      <c r="M228" s="33">
        <v>5608.6939500000008</v>
      </c>
    </row>
    <row r="229" spans="1:13" ht="25.5" x14ac:dyDescent="0.2">
      <c r="A229" s="30" t="s">
        <v>1726</v>
      </c>
      <c r="B229" s="30" t="s">
        <v>198</v>
      </c>
      <c r="C229" s="33">
        <v>15090.619360000001</v>
      </c>
      <c r="D229" s="33">
        <v>22496.232800000002</v>
      </c>
      <c r="E229" s="28">
        <f t="shared" si="12"/>
        <v>149.07428425124627</v>
      </c>
      <c r="F229" s="33">
        <v>9551.3535200000006</v>
      </c>
      <c r="G229" s="28" t="str">
        <f t="shared" si="13"/>
        <v>свыше 200</v>
      </c>
      <c r="H229" s="33">
        <v>5710</v>
      </c>
      <c r="I229" s="33">
        <v>8998.4930700000004</v>
      </c>
      <c r="J229" s="28">
        <f t="shared" si="14"/>
        <v>157.59182259194398</v>
      </c>
      <c r="K229" s="33">
        <v>3820.5413800000001</v>
      </c>
      <c r="L229" s="28" t="str">
        <f t="shared" si="15"/>
        <v>свыше 200</v>
      </c>
      <c r="M229" s="33">
        <v>3014.1676300000008</v>
      </c>
    </row>
    <row r="230" spans="1:13" ht="38.25" x14ac:dyDescent="0.2">
      <c r="A230" s="30" t="s">
        <v>1241</v>
      </c>
      <c r="B230" s="30" t="s">
        <v>1136</v>
      </c>
      <c r="C230" s="33">
        <v>3485.22505</v>
      </c>
      <c r="D230" s="33">
        <v>2375.1014700000001</v>
      </c>
      <c r="E230" s="28">
        <f t="shared" si="12"/>
        <v>68.147721766202736</v>
      </c>
      <c r="F230" s="33">
        <v>2110.4229099999998</v>
      </c>
      <c r="G230" s="28">
        <f t="shared" si="13"/>
        <v>112.54149387527264</v>
      </c>
      <c r="H230" s="33">
        <v>1290</v>
      </c>
      <c r="I230" s="33">
        <v>950.04057</v>
      </c>
      <c r="J230" s="28">
        <f t="shared" si="14"/>
        <v>73.646555813953483</v>
      </c>
      <c r="K230" s="33">
        <v>844.16917000000001</v>
      </c>
      <c r="L230" s="28">
        <f t="shared" si="15"/>
        <v>112.54149094310088</v>
      </c>
      <c r="M230" s="33">
        <v>167.68466999999998</v>
      </c>
    </row>
    <row r="231" spans="1:13" ht="25.5" x14ac:dyDescent="0.2">
      <c r="A231" s="30" t="s">
        <v>973</v>
      </c>
      <c r="B231" s="30" t="s">
        <v>492</v>
      </c>
      <c r="C231" s="33">
        <v>5465.47</v>
      </c>
      <c r="D231" s="33">
        <v>10522.695589999999</v>
      </c>
      <c r="E231" s="28">
        <f t="shared" si="12"/>
        <v>192.53047935493194</v>
      </c>
      <c r="F231" s="33">
        <v>3552.4301099999998</v>
      </c>
      <c r="G231" s="28" t="str">
        <f t="shared" si="13"/>
        <v>свыше 200</v>
      </c>
      <c r="H231" s="33">
        <v>2000</v>
      </c>
      <c r="I231" s="33">
        <v>4209.0782099999997</v>
      </c>
      <c r="J231" s="28" t="str">
        <f t="shared" si="14"/>
        <v>свыше 200</v>
      </c>
      <c r="K231" s="33">
        <v>1420.9720400000001</v>
      </c>
      <c r="L231" s="28" t="str">
        <f t="shared" si="15"/>
        <v>свыше 200</v>
      </c>
      <c r="M231" s="33">
        <v>2465.3338099999996</v>
      </c>
    </row>
    <row r="232" spans="1:13" ht="25.5" x14ac:dyDescent="0.2">
      <c r="A232" s="30" t="s">
        <v>467</v>
      </c>
      <c r="B232" s="30" t="s">
        <v>677</v>
      </c>
      <c r="C232" s="33">
        <v>6139.9243100000003</v>
      </c>
      <c r="D232" s="33">
        <v>9598.4357400000008</v>
      </c>
      <c r="E232" s="28">
        <f t="shared" si="12"/>
        <v>156.3282420984763</v>
      </c>
      <c r="F232" s="33">
        <v>3888.5005000000001</v>
      </c>
      <c r="G232" s="28" t="str">
        <f t="shared" si="13"/>
        <v>свыше 200</v>
      </c>
      <c r="H232" s="33">
        <v>2420</v>
      </c>
      <c r="I232" s="33">
        <v>3839.3742900000002</v>
      </c>
      <c r="J232" s="28">
        <f t="shared" si="14"/>
        <v>158.65183016528925</v>
      </c>
      <c r="K232" s="33">
        <v>1555.4001699999999</v>
      </c>
      <c r="L232" s="28" t="str">
        <f t="shared" si="15"/>
        <v>свыше 200</v>
      </c>
      <c r="M232" s="33">
        <v>381.14915000000019</v>
      </c>
    </row>
    <row r="233" spans="1:13" ht="25.5" x14ac:dyDescent="0.2">
      <c r="A233" s="30" t="s">
        <v>1341</v>
      </c>
      <c r="B233" s="30" t="s">
        <v>1545</v>
      </c>
      <c r="C233" s="33">
        <v>3426.80368</v>
      </c>
      <c r="D233" s="33">
        <v>2105.56277</v>
      </c>
      <c r="E233" s="28">
        <f t="shared" si="12"/>
        <v>61.443927537745616</v>
      </c>
      <c r="F233" s="33">
        <v>2659.2997799999998</v>
      </c>
      <c r="G233" s="28">
        <f t="shared" si="13"/>
        <v>79.177337802810641</v>
      </c>
      <c r="H233" s="33">
        <v>1650</v>
      </c>
      <c r="I233" s="33">
        <v>842.22510999999997</v>
      </c>
      <c r="J233" s="28">
        <f t="shared" si="14"/>
        <v>51.043946060606061</v>
      </c>
      <c r="K233" s="33">
        <v>1063.7198800000001</v>
      </c>
      <c r="L233" s="28">
        <f t="shared" si="15"/>
        <v>79.177340372730455</v>
      </c>
      <c r="M233" s="33">
        <v>129.93615</v>
      </c>
    </row>
    <row r="234" spans="1:13" ht="25.5" x14ac:dyDescent="0.2">
      <c r="A234" s="30" t="s">
        <v>424</v>
      </c>
      <c r="B234" s="30" t="s">
        <v>547</v>
      </c>
      <c r="C234" s="33">
        <v>2713.1206299999999</v>
      </c>
      <c r="D234" s="33">
        <v>7492.8729700000004</v>
      </c>
      <c r="E234" s="28" t="str">
        <f t="shared" si="12"/>
        <v>свыше 200</v>
      </c>
      <c r="F234" s="33">
        <v>1229.20072</v>
      </c>
      <c r="G234" s="28" t="str">
        <f t="shared" si="13"/>
        <v>свыше 200</v>
      </c>
      <c r="H234" s="33">
        <v>770</v>
      </c>
      <c r="I234" s="33">
        <v>2997.1491799999999</v>
      </c>
      <c r="J234" s="28" t="str">
        <f t="shared" si="14"/>
        <v>свыше 200</v>
      </c>
      <c r="K234" s="33">
        <v>491.68029000000001</v>
      </c>
      <c r="L234" s="28" t="str">
        <f t="shared" si="15"/>
        <v>свыше 200</v>
      </c>
      <c r="M234" s="33">
        <v>251.21299999999974</v>
      </c>
    </row>
    <row r="235" spans="1:13" x14ac:dyDescent="0.2">
      <c r="A235" s="30" t="s">
        <v>621</v>
      </c>
      <c r="B235" s="30" t="s">
        <v>1181</v>
      </c>
      <c r="C235" s="33">
        <v>714.96970999999996</v>
      </c>
      <c r="D235" s="33">
        <v>109.19842</v>
      </c>
      <c r="E235" s="28">
        <f t="shared" si="12"/>
        <v>15.27315332001967</v>
      </c>
      <c r="F235" s="33">
        <v>20832.045559999999</v>
      </c>
      <c r="G235" s="28">
        <f t="shared" si="13"/>
        <v>0.52418481749902635</v>
      </c>
      <c r="H235" s="33">
        <v>714.96970999999996</v>
      </c>
      <c r="I235" s="33">
        <v>109.19842</v>
      </c>
      <c r="J235" s="28">
        <f t="shared" si="14"/>
        <v>15.27315332001967</v>
      </c>
      <c r="K235" s="33">
        <v>20832.045559999999</v>
      </c>
      <c r="L235" s="28">
        <f t="shared" si="15"/>
        <v>0.52418481749902635</v>
      </c>
      <c r="M235" s="33">
        <v>7.3500000000024102E-3</v>
      </c>
    </row>
    <row r="236" spans="1:13" ht="76.5" x14ac:dyDescent="0.2">
      <c r="A236" s="30" t="s">
        <v>675</v>
      </c>
      <c r="B236" s="30" t="s">
        <v>967</v>
      </c>
      <c r="C236" s="33">
        <v>514.08970999999997</v>
      </c>
      <c r="D236" s="33"/>
      <c r="E236" s="28" t="str">
        <f t="shared" si="12"/>
        <v/>
      </c>
      <c r="F236" s="33">
        <v>20328.368460000002</v>
      </c>
      <c r="G236" s="28" t="str">
        <f t="shared" si="13"/>
        <v/>
      </c>
      <c r="H236" s="33">
        <v>514.08970999999997</v>
      </c>
      <c r="I236" s="33"/>
      <c r="J236" s="28" t="str">
        <f t="shared" si="14"/>
        <v/>
      </c>
      <c r="K236" s="33">
        <v>20328.368460000002</v>
      </c>
      <c r="L236" s="28" t="str">
        <f t="shared" si="15"/>
        <v/>
      </c>
      <c r="M236" s="33"/>
    </row>
    <row r="237" spans="1:13" ht="102" x14ac:dyDescent="0.2">
      <c r="A237" s="30" t="s">
        <v>630</v>
      </c>
      <c r="B237" s="30" t="s">
        <v>1683</v>
      </c>
      <c r="C237" s="33">
        <v>514.08970999999997</v>
      </c>
      <c r="D237" s="33"/>
      <c r="E237" s="28" t="str">
        <f t="shared" si="12"/>
        <v/>
      </c>
      <c r="F237" s="33">
        <v>20328.368460000002</v>
      </c>
      <c r="G237" s="28" t="str">
        <f t="shared" si="13"/>
        <v/>
      </c>
      <c r="H237" s="33">
        <v>514.08970999999997</v>
      </c>
      <c r="I237" s="33"/>
      <c r="J237" s="28" t="str">
        <f t="shared" si="14"/>
        <v/>
      </c>
      <c r="K237" s="33">
        <v>20328.368460000002</v>
      </c>
      <c r="L237" s="28" t="str">
        <f t="shared" si="15"/>
        <v/>
      </c>
      <c r="M237" s="33"/>
    </row>
    <row r="238" spans="1:13" ht="51" x14ac:dyDescent="0.2">
      <c r="A238" s="30" t="s">
        <v>380</v>
      </c>
      <c r="B238" s="30" t="s">
        <v>1318</v>
      </c>
      <c r="C238" s="33">
        <v>67</v>
      </c>
      <c r="D238" s="33">
        <v>29.151420000000002</v>
      </c>
      <c r="E238" s="28">
        <f t="shared" si="12"/>
        <v>43.509582089552239</v>
      </c>
      <c r="F238" s="33">
        <v>67.347099999999998</v>
      </c>
      <c r="G238" s="28">
        <f t="shared" si="13"/>
        <v>43.285338195705535</v>
      </c>
      <c r="H238" s="33">
        <v>67</v>
      </c>
      <c r="I238" s="33">
        <v>29.151420000000002</v>
      </c>
      <c r="J238" s="28">
        <f t="shared" si="14"/>
        <v>43.509582089552239</v>
      </c>
      <c r="K238" s="33">
        <v>67.347099999999998</v>
      </c>
      <c r="L238" s="28">
        <f t="shared" si="15"/>
        <v>43.285338195705535</v>
      </c>
      <c r="M238" s="33">
        <v>7.3500000000024102E-3</v>
      </c>
    </row>
    <row r="239" spans="1:13" ht="76.5" x14ac:dyDescent="0.2">
      <c r="A239" s="30" t="s">
        <v>1132</v>
      </c>
      <c r="B239" s="30" t="s">
        <v>83</v>
      </c>
      <c r="C239" s="33">
        <v>85</v>
      </c>
      <c r="D239" s="33">
        <v>25</v>
      </c>
      <c r="E239" s="28">
        <f t="shared" si="12"/>
        <v>29.411764705882355</v>
      </c>
      <c r="F239" s="33">
        <v>115</v>
      </c>
      <c r="G239" s="28">
        <f t="shared" si="13"/>
        <v>21.739130434782609</v>
      </c>
      <c r="H239" s="33">
        <v>85</v>
      </c>
      <c r="I239" s="33">
        <v>25</v>
      </c>
      <c r="J239" s="28">
        <f t="shared" si="14"/>
        <v>29.411764705882355</v>
      </c>
      <c r="K239" s="33">
        <v>115</v>
      </c>
      <c r="L239" s="28">
        <f t="shared" si="15"/>
        <v>21.739130434782609</v>
      </c>
      <c r="M239" s="33"/>
    </row>
    <row r="240" spans="1:13" ht="191.25" x14ac:dyDescent="0.2">
      <c r="A240" s="30" t="s">
        <v>1103</v>
      </c>
      <c r="B240" s="30" t="s">
        <v>174</v>
      </c>
      <c r="C240" s="33">
        <v>85</v>
      </c>
      <c r="D240" s="33">
        <v>25</v>
      </c>
      <c r="E240" s="28">
        <f t="shared" si="12"/>
        <v>29.411764705882355</v>
      </c>
      <c r="F240" s="33">
        <v>115</v>
      </c>
      <c r="G240" s="28">
        <f t="shared" si="13"/>
        <v>21.739130434782609</v>
      </c>
      <c r="H240" s="33">
        <v>85</v>
      </c>
      <c r="I240" s="33">
        <v>25</v>
      </c>
      <c r="J240" s="28">
        <f t="shared" si="14"/>
        <v>29.411764705882355</v>
      </c>
      <c r="K240" s="33">
        <v>115</v>
      </c>
      <c r="L240" s="28">
        <f t="shared" si="15"/>
        <v>21.739130434782609</v>
      </c>
      <c r="M240" s="33"/>
    </row>
    <row r="241" spans="1:13" ht="38.25" x14ac:dyDescent="0.2">
      <c r="A241" s="30" t="s">
        <v>130</v>
      </c>
      <c r="B241" s="30" t="s">
        <v>305</v>
      </c>
      <c r="C241" s="33">
        <v>48.88</v>
      </c>
      <c r="D241" s="33">
        <v>55.046999999999997</v>
      </c>
      <c r="E241" s="28">
        <f t="shared" si="12"/>
        <v>112.61661211129295</v>
      </c>
      <c r="F241" s="33">
        <v>321.33</v>
      </c>
      <c r="G241" s="28">
        <f t="shared" si="13"/>
        <v>17.130986835963029</v>
      </c>
      <c r="H241" s="33">
        <v>48.88</v>
      </c>
      <c r="I241" s="33">
        <v>55.046999999999997</v>
      </c>
      <c r="J241" s="28">
        <f t="shared" si="14"/>
        <v>112.61661211129295</v>
      </c>
      <c r="K241" s="33">
        <v>321.33</v>
      </c>
      <c r="L241" s="28">
        <f t="shared" si="15"/>
        <v>17.130986835963029</v>
      </c>
      <c r="M241" s="33"/>
    </row>
    <row r="242" spans="1:13" ht="38.25" x14ac:dyDescent="0.2">
      <c r="A242" s="30" t="s">
        <v>1178</v>
      </c>
      <c r="B242" s="30" t="s">
        <v>1105</v>
      </c>
      <c r="C242" s="33">
        <v>48.88</v>
      </c>
      <c r="D242" s="33">
        <v>55.046999999999997</v>
      </c>
      <c r="E242" s="28">
        <f t="shared" si="12"/>
        <v>112.61661211129295</v>
      </c>
      <c r="F242" s="33">
        <v>321.33</v>
      </c>
      <c r="G242" s="28">
        <f t="shared" si="13"/>
        <v>17.130986835963029</v>
      </c>
      <c r="H242" s="33">
        <v>48.88</v>
      </c>
      <c r="I242" s="33">
        <v>55.046999999999997</v>
      </c>
      <c r="J242" s="28">
        <f t="shared" si="14"/>
        <v>112.61661211129295</v>
      </c>
      <c r="K242" s="33">
        <v>321.33</v>
      </c>
      <c r="L242" s="28">
        <f t="shared" si="15"/>
        <v>17.130986835963029</v>
      </c>
      <c r="M242" s="33"/>
    </row>
    <row r="243" spans="1:13" x14ac:dyDescent="0.2">
      <c r="A243" s="30" t="s">
        <v>478</v>
      </c>
      <c r="B243" s="30" t="s">
        <v>121</v>
      </c>
      <c r="C243" s="33">
        <v>57463.752820000002</v>
      </c>
      <c r="D243" s="33">
        <v>35321.682529999998</v>
      </c>
      <c r="E243" s="28">
        <f t="shared" si="12"/>
        <v>61.467761495915461</v>
      </c>
      <c r="F243" s="33">
        <v>20664.774239999999</v>
      </c>
      <c r="G243" s="28">
        <f t="shared" si="13"/>
        <v>170.92701870233449</v>
      </c>
      <c r="H243" s="33">
        <v>57463.752820000002</v>
      </c>
      <c r="I243" s="33">
        <v>35321.682529999998</v>
      </c>
      <c r="J243" s="28">
        <f t="shared" si="14"/>
        <v>61.467761495915461</v>
      </c>
      <c r="K243" s="33">
        <v>20664.774239999999</v>
      </c>
      <c r="L243" s="28">
        <f t="shared" si="15"/>
        <v>170.92701870233449</v>
      </c>
      <c r="M243" s="33">
        <v>2594.5189699999974</v>
      </c>
    </row>
    <row r="244" spans="1:13" ht="38.25" x14ac:dyDescent="0.2">
      <c r="A244" s="30" t="s">
        <v>1725</v>
      </c>
      <c r="B244" s="30" t="s">
        <v>584</v>
      </c>
      <c r="C244" s="33">
        <v>57463.752820000002</v>
      </c>
      <c r="D244" s="33">
        <v>35321.682529999998</v>
      </c>
      <c r="E244" s="28">
        <f t="shared" si="12"/>
        <v>61.467761495915461</v>
      </c>
      <c r="F244" s="33">
        <v>20664.774239999999</v>
      </c>
      <c r="G244" s="28">
        <f t="shared" si="13"/>
        <v>170.92701870233449</v>
      </c>
      <c r="H244" s="33">
        <v>57463.752820000002</v>
      </c>
      <c r="I244" s="33">
        <v>35321.682529999998</v>
      </c>
      <c r="J244" s="28">
        <f t="shared" si="14"/>
        <v>61.467761495915461</v>
      </c>
      <c r="K244" s="33">
        <v>20664.774239999999</v>
      </c>
      <c r="L244" s="28">
        <f t="shared" si="15"/>
        <v>170.92701870233449</v>
      </c>
      <c r="M244" s="33">
        <v>2594.5189699999974</v>
      </c>
    </row>
    <row r="245" spans="1:13" ht="76.5" x14ac:dyDescent="0.2">
      <c r="A245" s="30" t="s">
        <v>125</v>
      </c>
      <c r="B245" s="30" t="s">
        <v>1054</v>
      </c>
      <c r="C245" s="33">
        <v>-0.90617999999999999</v>
      </c>
      <c r="D245" s="33">
        <v>-0.90617999999999999</v>
      </c>
      <c r="E245" s="28">
        <f t="shared" si="12"/>
        <v>100</v>
      </c>
      <c r="F245" s="33"/>
      <c r="G245" s="28" t="str">
        <f t="shared" si="13"/>
        <v xml:space="preserve"> </v>
      </c>
      <c r="H245" s="33">
        <v>-0.90617999999999999</v>
      </c>
      <c r="I245" s="33">
        <v>-0.90617999999999999</v>
      </c>
      <c r="J245" s="28">
        <f t="shared" si="14"/>
        <v>100</v>
      </c>
      <c r="K245" s="33"/>
      <c r="L245" s="28" t="str">
        <f t="shared" si="15"/>
        <v xml:space="preserve"> </v>
      </c>
      <c r="M245" s="33"/>
    </row>
    <row r="246" spans="1:13" ht="63.75" x14ac:dyDescent="0.2">
      <c r="A246" s="30" t="s">
        <v>257</v>
      </c>
      <c r="B246" s="30" t="s">
        <v>631</v>
      </c>
      <c r="C246" s="33"/>
      <c r="D246" s="33"/>
      <c r="E246" s="28" t="str">
        <f t="shared" si="12"/>
        <v xml:space="preserve"> </v>
      </c>
      <c r="F246" s="33">
        <v>19763.64745</v>
      </c>
      <c r="G246" s="28" t="str">
        <f t="shared" si="13"/>
        <v/>
      </c>
      <c r="H246" s="33"/>
      <c r="I246" s="33"/>
      <c r="J246" s="28" t="str">
        <f t="shared" si="14"/>
        <v xml:space="preserve"> </v>
      </c>
      <c r="K246" s="33">
        <v>19763.64745</v>
      </c>
      <c r="L246" s="28" t="str">
        <f t="shared" si="15"/>
        <v/>
      </c>
      <c r="M246" s="33"/>
    </row>
    <row r="247" spans="1:13" ht="165.75" x14ac:dyDescent="0.2">
      <c r="A247" s="30" t="s">
        <v>257</v>
      </c>
      <c r="B247" s="30" t="s">
        <v>1602</v>
      </c>
      <c r="C247" s="33">
        <v>56915.699000000001</v>
      </c>
      <c r="D247" s="33">
        <v>34345.16358</v>
      </c>
      <c r="E247" s="28">
        <f t="shared" si="12"/>
        <v>60.34391948695913</v>
      </c>
      <c r="F247" s="33"/>
      <c r="G247" s="28" t="str">
        <f t="shared" si="13"/>
        <v xml:space="preserve"> </v>
      </c>
      <c r="H247" s="33">
        <v>56915.699000000001</v>
      </c>
      <c r="I247" s="33">
        <v>34345.16358</v>
      </c>
      <c r="J247" s="28">
        <f t="shared" si="14"/>
        <v>60.34391948695913</v>
      </c>
      <c r="K247" s="33"/>
      <c r="L247" s="28" t="str">
        <f t="shared" si="15"/>
        <v xml:space="preserve"> </v>
      </c>
      <c r="M247" s="33">
        <v>2435.2618800000018</v>
      </c>
    </row>
    <row r="248" spans="1:13" ht="63.75" x14ac:dyDescent="0.2">
      <c r="A248" s="30" t="s">
        <v>1121</v>
      </c>
      <c r="B248" s="30" t="s">
        <v>639</v>
      </c>
      <c r="C248" s="33">
        <v>548.96</v>
      </c>
      <c r="D248" s="33">
        <v>977.42512999999997</v>
      </c>
      <c r="E248" s="28">
        <f t="shared" si="12"/>
        <v>178.05033700087435</v>
      </c>
      <c r="F248" s="33">
        <v>901.12679000000003</v>
      </c>
      <c r="G248" s="28">
        <f t="shared" si="13"/>
        <v>108.4669927524849</v>
      </c>
      <c r="H248" s="33">
        <v>548.96</v>
      </c>
      <c r="I248" s="33">
        <v>977.42512999999997</v>
      </c>
      <c r="J248" s="28">
        <f t="shared" si="14"/>
        <v>178.05033700087435</v>
      </c>
      <c r="K248" s="33">
        <v>901.12679000000003</v>
      </c>
      <c r="L248" s="28">
        <f t="shared" si="15"/>
        <v>108.4669927524849</v>
      </c>
      <c r="M248" s="33">
        <v>159.25708999999995</v>
      </c>
    </row>
    <row r="249" spans="1:13" ht="51" x14ac:dyDescent="0.2">
      <c r="A249" s="30" t="s">
        <v>1405</v>
      </c>
      <c r="B249" s="30" t="s">
        <v>1492</v>
      </c>
      <c r="C249" s="33">
        <v>337083.08958000003</v>
      </c>
      <c r="D249" s="33">
        <v>253702.70680000001</v>
      </c>
      <c r="E249" s="28">
        <f t="shared" si="12"/>
        <v>75.264145441442764</v>
      </c>
      <c r="F249" s="33">
        <v>238166.78834999999</v>
      </c>
      <c r="G249" s="28">
        <f t="shared" si="13"/>
        <v>106.52312547758301</v>
      </c>
      <c r="H249" s="33">
        <v>89721.312909999993</v>
      </c>
      <c r="I249" s="33">
        <v>149729.95163</v>
      </c>
      <c r="J249" s="28">
        <f t="shared" si="14"/>
        <v>166.88337115641079</v>
      </c>
      <c r="K249" s="33">
        <v>84930.720520000003</v>
      </c>
      <c r="L249" s="28">
        <f t="shared" si="15"/>
        <v>176.2965752713009</v>
      </c>
      <c r="M249" s="33">
        <v>13358.405759999994</v>
      </c>
    </row>
    <row r="250" spans="1:13" ht="25.5" x14ac:dyDescent="0.2">
      <c r="A250" s="30" t="s">
        <v>932</v>
      </c>
      <c r="B250" s="30" t="s">
        <v>1208</v>
      </c>
      <c r="C250" s="33">
        <v>209323.29019999999</v>
      </c>
      <c r="D250" s="33">
        <v>78918.437999999995</v>
      </c>
      <c r="E250" s="28">
        <f t="shared" si="12"/>
        <v>37.70169956940606</v>
      </c>
      <c r="F250" s="33">
        <v>98592.031029999998</v>
      </c>
      <c r="G250" s="28">
        <f t="shared" si="13"/>
        <v>80.045453142137177</v>
      </c>
      <c r="H250" s="33">
        <v>10243.983109999999</v>
      </c>
      <c r="I250" s="33">
        <v>5990.1624599999996</v>
      </c>
      <c r="J250" s="28">
        <f t="shared" si="14"/>
        <v>58.474934951352139</v>
      </c>
      <c r="K250" s="33">
        <v>4442.03701</v>
      </c>
      <c r="L250" s="28">
        <f t="shared" si="15"/>
        <v>134.85170084163704</v>
      </c>
      <c r="M250" s="33">
        <v>1231.9549099999995</v>
      </c>
    </row>
    <row r="251" spans="1:13" ht="76.5" x14ac:dyDescent="0.2">
      <c r="A251" s="30" t="s">
        <v>1200</v>
      </c>
      <c r="B251" s="30" t="s">
        <v>1420</v>
      </c>
      <c r="C251" s="33">
        <v>6</v>
      </c>
      <c r="D251" s="33">
        <v>0.9</v>
      </c>
      <c r="E251" s="28">
        <f t="shared" si="12"/>
        <v>15</v>
      </c>
      <c r="F251" s="33">
        <v>5</v>
      </c>
      <c r="G251" s="28">
        <f t="shared" si="13"/>
        <v>18</v>
      </c>
      <c r="H251" s="33">
        <v>6</v>
      </c>
      <c r="I251" s="33">
        <v>0.9</v>
      </c>
      <c r="J251" s="28">
        <f t="shared" si="14"/>
        <v>15</v>
      </c>
      <c r="K251" s="33">
        <v>5</v>
      </c>
      <c r="L251" s="28">
        <f t="shared" si="15"/>
        <v>18</v>
      </c>
      <c r="M251" s="33"/>
    </row>
    <row r="252" spans="1:13" ht="38.25" x14ac:dyDescent="0.2">
      <c r="A252" s="30" t="s">
        <v>1549</v>
      </c>
      <c r="B252" s="30" t="s">
        <v>924</v>
      </c>
      <c r="C252" s="33">
        <v>1191.67</v>
      </c>
      <c r="D252" s="33">
        <v>445.33199999999999</v>
      </c>
      <c r="E252" s="28">
        <f t="shared" si="12"/>
        <v>37.370412949893847</v>
      </c>
      <c r="F252" s="33">
        <v>648.99599999999998</v>
      </c>
      <c r="G252" s="28">
        <f t="shared" si="13"/>
        <v>68.618604737163253</v>
      </c>
      <c r="H252" s="33">
        <v>1191.67</v>
      </c>
      <c r="I252" s="33">
        <v>445.33199999999999</v>
      </c>
      <c r="J252" s="28">
        <f t="shared" si="14"/>
        <v>37.370412949893847</v>
      </c>
      <c r="K252" s="33">
        <v>648.99599999999998</v>
      </c>
      <c r="L252" s="28">
        <f t="shared" si="15"/>
        <v>68.618604737163253</v>
      </c>
      <c r="M252" s="33">
        <v>79.714499999999987</v>
      </c>
    </row>
    <row r="253" spans="1:13" ht="38.25" x14ac:dyDescent="0.2">
      <c r="A253" s="30" t="s">
        <v>1147</v>
      </c>
      <c r="B253" s="30" t="s">
        <v>452</v>
      </c>
      <c r="C253" s="33"/>
      <c r="D253" s="33">
        <v>0.10001</v>
      </c>
      <c r="E253" s="28" t="str">
        <f t="shared" si="12"/>
        <v xml:space="preserve"> </v>
      </c>
      <c r="F253" s="33">
        <v>0.05</v>
      </c>
      <c r="G253" s="28" t="str">
        <f t="shared" si="13"/>
        <v>свыше 200</v>
      </c>
      <c r="H253" s="33"/>
      <c r="I253" s="33">
        <v>0.10001</v>
      </c>
      <c r="J253" s="28" t="str">
        <f t="shared" si="14"/>
        <v xml:space="preserve"> </v>
      </c>
      <c r="K253" s="33">
        <v>0.05</v>
      </c>
      <c r="L253" s="28" t="str">
        <f t="shared" si="15"/>
        <v>свыше 200</v>
      </c>
      <c r="M253" s="33">
        <v>5.0009999999999999E-2</v>
      </c>
    </row>
    <row r="254" spans="1:13" ht="51" x14ac:dyDescent="0.2">
      <c r="A254" s="30" t="s">
        <v>1707</v>
      </c>
      <c r="B254" s="30" t="s">
        <v>17</v>
      </c>
      <c r="C254" s="33">
        <v>69.867000000000004</v>
      </c>
      <c r="D254" s="33">
        <v>22.35</v>
      </c>
      <c r="E254" s="28">
        <f t="shared" si="12"/>
        <v>31.989351195843529</v>
      </c>
      <c r="F254" s="33">
        <v>45.65</v>
      </c>
      <c r="G254" s="28">
        <f t="shared" si="13"/>
        <v>48.959474260679087</v>
      </c>
      <c r="H254" s="33">
        <v>69.867000000000004</v>
      </c>
      <c r="I254" s="33">
        <v>22.35</v>
      </c>
      <c r="J254" s="28">
        <f t="shared" si="14"/>
        <v>31.989351195843529</v>
      </c>
      <c r="K254" s="33">
        <v>45.65</v>
      </c>
      <c r="L254" s="28">
        <f t="shared" si="15"/>
        <v>48.959474260679087</v>
      </c>
      <c r="M254" s="33">
        <v>1.3500000000000014</v>
      </c>
    </row>
    <row r="255" spans="1:13" ht="140.25" x14ac:dyDescent="0.2">
      <c r="A255" s="30" t="s">
        <v>1226</v>
      </c>
      <c r="B255" s="30" t="s">
        <v>1675</v>
      </c>
      <c r="C255" s="33">
        <v>69.867000000000004</v>
      </c>
      <c r="D255" s="33">
        <v>22.35</v>
      </c>
      <c r="E255" s="28">
        <f t="shared" si="12"/>
        <v>31.989351195843529</v>
      </c>
      <c r="F255" s="33">
        <v>45.65</v>
      </c>
      <c r="G255" s="28">
        <f t="shared" si="13"/>
        <v>48.959474260679087</v>
      </c>
      <c r="H255" s="33">
        <v>69.867000000000004</v>
      </c>
      <c r="I255" s="33">
        <v>22.35</v>
      </c>
      <c r="J255" s="28">
        <f t="shared" si="14"/>
        <v>31.989351195843529</v>
      </c>
      <c r="K255" s="33">
        <v>45.65</v>
      </c>
      <c r="L255" s="28">
        <f t="shared" si="15"/>
        <v>48.959474260679087</v>
      </c>
      <c r="M255" s="33">
        <v>1.3500000000000014</v>
      </c>
    </row>
    <row r="256" spans="1:13" ht="25.5" x14ac:dyDescent="0.2">
      <c r="A256" s="30" t="s">
        <v>1122</v>
      </c>
      <c r="B256" s="30" t="s">
        <v>3</v>
      </c>
      <c r="C256" s="33">
        <v>208055.75320000001</v>
      </c>
      <c r="D256" s="33">
        <v>78449.755990000005</v>
      </c>
      <c r="E256" s="28">
        <f t="shared" si="12"/>
        <v>37.706121932897361</v>
      </c>
      <c r="F256" s="33">
        <v>97892.335030000002</v>
      </c>
      <c r="G256" s="28">
        <f t="shared" si="13"/>
        <v>80.138813693593434</v>
      </c>
      <c r="H256" s="33">
        <v>8976.4461100000008</v>
      </c>
      <c r="I256" s="33">
        <v>5521.48045</v>
      </c>
      <c r="J256" s="28">
        <f t="shared" si="14"/>
        <v>61.510762526039372</v>
      </c>
      <c r="K256" s="33">
        <v>3742.3410100000001</v>
      </c>
      <c r="L256" s="28">
        <f t="shared" si="15"/>
        <v>147.54081563507756</v>
      </c>
      <c r="M256" s="33">
        <v>1150.8404</v>
      </c>
    </row>
    <row r="257" spans="1:13" ht="51" x14ac:dyDescent="0.2">
      <c r="A257" s="30" t="s">
        <v>410</v>
      </c>
      <c r="B257" s="30" t="s">
        <v>1058</v>
      </c>
      <c r="C257" s="33">
        <v>8976.4461100000008</v>
      </c>
      <c r="D257" s="33">
        <v>5521.48045</v>
      </c>
      <c r="E257" s="28">
        <f t="shared" si="12"/>
        <v>61.510762526039372</v>
      </c>
      <c r="F257" s="33">
        <v>3742.3410100000001</v>
      </c>
      <c r="G257" s="28">
        <f t="shared" si="13"/>
        <v>147.54081563507756</v>
      </c>
      <c r="H257" s="33">
        <v>8976.4461100000008</v>
      </c>
      <c r="I257" s="33">
        <v>5521.48045</v>
      </c>
      <c r="J257" s="28">
        <f t="shared" si="14"/>
        <v>61.510762526039372</v>
      </c>
      <c r="K257" s="33">
        <v>3742.3410100000001</v>
      </c>
      <c r="L257" s="28">
        <f t="shared" si="15"/>
        <v>147.54081563507756</v>
      </c>
      <c r="M257" s="33">
        <v>1150.8404</v>
      </c>
    </row>
    <row r="258" spans="1:13" ht="38.25" x14ac:dyDescent="0.2">
      <c r="A258" s="30" t="s">
        <v>744</v>
      </c>
      <c r="B258" s="30" t="s">
        <v>829</v>
      </c>
      <c r="C258" s="33">
        <v>52275.063800000004</v>
      </c>
      <c r="D258" s="33">
        <v>13891.93758</v>
      </c>
      <c r="E258" s="28">
        <f t="shared" si="12"/>
        <v>26.574692731412792</v>
      </c>
      <c r="F258" s="33">
        <v>24419.033360000001</v>
      </c>
      <c r="G258" s="28">
        <f t="shared" si="13"/>
        <v>56.88979320023337</v>
      </c>
      <c r="H258" s="33"/>
      <c r="I258" s="33"/>
      <c r="J258" s="28" t="str">
        <f t="shared" si="14"/>
        <v xml:space="preserve"> </v>
      </c>
      <c r="K258" s="33"/>
      <c r="L258" s="28" t="str">
        <f t="shared" si="15"/>
        <v xml:space="preserve"> </v>
      </c>
      <c r="M258" s="33"/>
    </row>
    <row r="259" spans="1:13" ht="38.25" x14ac:dyDescent="0.2">
      <c r="A259" s="30" t="s">
        <v>373</v>
      </c>
      <c r="B259" s="30" t="s">
        <v>284</v>
      </c>
      <c r="C259" s="33">
        <v>142270.50529</v>
      </c>
      <c r="D259" s="33">
        <v>56649.807849999997</v>
      </c>
      <c r="E259" s="28">
        <f t="shared" si="12"/>
        <v>39.818378190565006</v>
      </c>
      <c r="F259" s="33">
        <v>67240.750119999997</v>
      </c>
      <c r="G259" s="28">
        <f t="shared" si="13"/>
        <v>84.249220523121664</v>
      </c>
      <c r="H259" s="33"/>
      <c r="I259" s="33"/>
      <c r="J259" s="28" t="str">
        <f t="shared" si="14"/>
        <v xml:space="preserve"> </v>
      </c>
      <c r="K259" s="33"/>
      <c r="L259" s="28" t="str">
        <f t="shared" si="15"/>
        <v xml:space="preserve"> </v>
      </c>
      <c r="M259" s="33"/>
    </row>
    <row r="260" spans="1:13" ht="38.25" x14ac:dyDescent="0.2">
      <c r="A260" s="30" t="s">
        <v>798</v>
      </c>
      <c r="B260" s="30" t="s">
        <v>1064</v>
      </c>
      <c r="C260" s="33">
        <v>1148.2460000000001</v>
      </c>
      <c r="D260" s="33">
        <v>666.06917999999996</v>
      </c>
      <c r="E260" s="28">
        <f t="shared" si="12"/>
        <v>58.007533228942222</v>
      </c>
      <c r="F260" s="33">
        <v>613.19978000000003</v>
      </c>
      <c r="G260" s="28">
        <f t="shared" si="13"/>
        <v>108.62188828573942</v>
      </c>
      <c r="H260" s="33"/>
      <c r="I260" s="33"/>
      <c r="J260" s="28" t="str">
        <f t="shared" si="14"/>
        <v xml:space="preserve"> </v>
      </c>
      <c r="K260" s="33"/>
      <c r="L260" s="28" t="str">
        <f t="shared" si="15"/>
        <v xml:space="preserve"> </v>
      </c>
      <c r="M260" s="33"/>
    </row>
    <row r="261" spans="1:13" ht="38.25" x14ac:dyDescent="0.2">
      <c r="A261" s="30" t="s">
        <v>1670</v>
      </c>
      <c r="B261" s="30" t="s">
        <v>1321</v>
      </c>
      <c r="C261" s="33">
        <v>3385.4920000000002</v>
      </c>
      <c r="D261" s="33">
        <v>1720.46093</v>
      </c>
      <c r="E261" s="28">
        <f t="shared" si="12"/>
        <v>50.818638177257533</v>
      </c>
      <c r="F261" s="33">
        <v>1877.0107599999999</v>
      </c>
      <c r="G261" s="28">
        <f t="shared" si="13"/>
        <v>91.659620001325933</v>
      </c>
      <c r="H261" s="33"/>
      <c r="I261" s="33"/>
      <c r="J261" s="28" t="str">
        <f t="shared" si="14"/>
        <v xml:space="preserve"> </v>
      </c>
      <c r="K261" s="33"/>
      <c r="L261" s="28" t="str">
        <f t="shared" si="15"/>
        <v xml:space="preserve"> </v>
      </c>
      <c r="M261" s="33"/>
    </row>
    <row r="262" spans="1:13" ht="25.5" x14ac:dyDescent="0.2">
      <c r="A262" s="30" t="s">
        <v>334</v>
      </c>
      <c r="B262" s="30" t="s">
        <v>483</v>
      </c>
      <c r="C262" s="33">
        <v>127759.79938</v>
      </c>
      <c r="D262" s="33">
        <v>174784.26879999999</v>
      </c>
      <c r="E262" s="28">
        <f t="shared" si="12"/>
        <v>136.80693743118181</v>
      </c>
      <c r="F262" s="33">
        <v>139574.75732</v>
      </c>
      <c r="G262" s="28">
        <f t="shared" si="13"/>
        <v>125.22627454710589</v>
      </c>
      <c r="H262" s="33">
        <v>79477.329800000007</v>
      </c>
      <c r="I262" s="33">
        <v>143739.78917</v>
      </c>
      <c r="J262" s="28">
        <f t="shared" si="14"/>
        <v>180.85633919976007</v>
      </c>
      <c r="K262" s="33">
        <v>80488.683510000003</v>
      </c>
      <c r="L262" s="28">
        <f t="shared" si="15"/>
        <v>178.58384918439077</v>
      </c>
      <c r="M262" s="33">
        <v>12126.450849999994</v>
      </c>
    </row>
    <row r="263" spans="1:13" ht="38.25" x14ac:dyDescent="0.2">
      <c r="A263" s="30" t="s">
        <v>553</v>
      </c>
      <c r="B263" s="30" t="s">
        <v>823</v>
      </c>
      <c r="C263" s="33">
        <v>21045.815869999999</v>
      </c>
      <c r="D263" s="33">
        <v>10367.675929999999</v>
      </c>
      <c r="E263" s="28">
        <f t="shared" ref="E263:E326" si="16">IF(C263=0," ",IF(D263/C263*100&gt;200,"свыше 200",IF(D263/C263&gt;0,D263/C263*100,"")))</f>
        <v>49.262409184044621</v>
      </c>
      <c r="F263" s="33">
        <v>9526.3026900000004</v>
      </c>
      <c r="G263" s="28">
        <f t="shared" ref="G263:G326" si="17">IF(F263=0," ",IF(D263/F263*100&gt;200,"свыше 200",IF(D263/F263&gt;0,D263/F263*100,"")))</f>
        <v>108.83210692940935</v>
      </c>
      <c r="H263" s="33">
        <v>12138.79369</v>
      </c>
      <c r="I263" s="33">
        <v>5613.4280900000003</v>
      </c>
      <c r="J263" s="28">
        <f t="shared" ref="J263:J326" si="18">IF(H263=0," ",IF(I263/H263*100&gt;200,"свыше 200",IF(I263/H263&gt;0,I263/H263*100,"")))</f>
        <v>46.243706198123881</v>
      </c>
      <c r="K263" s="33">
        <v>5975.2950700000001</v>
      </c>
      <c r="L263" s="28">
        <f t="shared" ref="L263:L326" si="19">IF(K263=0," ",IF(I263/K263*100&gt;200,"свыше 200",IF(I263/K263&gt;0,I263/K263*100,"")))</f>
        <v>93.943947942975811</v>
      </c>
      <c r="M263" s="33">
        <v>1132.6911600000003</v>
      </c>
    </row>
    <row r="264" spans="1:13" ht="51" x14ac:dyDescent="0.2">
      <c r="A264" s="30" t="s">
        <v>885</v>
      </c>
      <c r="B264" s="30" t="s">
        <v>1514</v>
      </c>
      <c r="C264" s="33">
        <v>12138.79369</v>
      </c>
      <c r="D264" s="33">
        <v>5613.4280900000003</v>
      </c>
      <c r="E264" s="28">
        <f t="shared" si="16"/>
        <v>46.243706198123881</v>
      </c>
      <c r="F264" s="33">
        <v>5975.2950700000001</v>
      </c>
      <c r="G264" s="28">
        <f t="shared" si="17"/>
        <v>93.943947942975811</v>
      </c>
      <c r="H264" s="33">
        <v>12138.79369</v>
      </c>
      <c r="I264" s="33">
        <v>5613.4280900000003</v>
      </c>
      <c r="J264" s="28">
        <f t="shared" si="18"/>
        <v>46.243706198123881</v>
      </c>
      <c r="K264" s="33">
        <v>5975.2950700000001</v>
      </c>
      <c r="L264" s="28">
        <f t="shared" si="19"/>
        <v>93.943947942975811</v>
      </c>
      <c r="M264" s="33">
        <v>1132.6911600000003</v>
      </c>
    </row>
    <row r="265" spans="1:13" ht="51" x14ac:dyDescent="0.2">
      <c r="A265" s="30" t="s">
        <v>171</v>
      </c>
      <c r="B265" s="30" t="s">
        <v>139</v>
      </c>
      <c r="C265" s="33">
        <v>3958.451</v>
      </c>
      <c r="D265" s="33">
        <v>1944.18289</v>
      </c>
      <c r="E265" s="28">
        <f t="shared" si="16"/>
        <v>49.114739326064665</v>
      </c>
      <c r="F265" s="33">
        <v>1670.70948</v>
      </c>
      <c r="G265" s="28">
        <f t="shared" si="17"/>
        <v>116.36869924267144</v>
      </c>
      <c r="H265" s="33"/>
      <c r="I265" s="33"/>
      <c r="J265" s="28" t="str">
        <f t="shared" si="18"/>
        <v xml:space="preserve"> </v>
      </c>
      <c r="K265" s="33"/>
      <c r="L265" s="28" t="str">
        <f t="shared" si="19"/>
        <v xml:space="preserve"> </v>
      </c>
      <c r="M265" s="33"/>
    </row>
    <row r="266" spans="1:13" ht="51" x14ac:dyDescent="0.2">
      <c r="A266" s="30" t="s">
        <v>846</v>
      </c>
      <c r="B266" s="30" t="s">
        <v>1306</v>
      </c>
      <c r="C266" s="33">
        <v>2120.377</v>
      </c>
      <c r="D266" s="33">
        <v>1015.2655</v>
      </c>
      <c r="E266" s="28">
        <f t="shared" si="16"/>
        <v>47.881367322886447</v>
      </c>
      <c r="F266" s="33">
        <v>760.49636999999996</v>
      </c>
      <c r="G266" s="28">
        <f t="shared" si="17"/>
        <v>133.50037423584286</v>
      </c>
      <c r="H266" s="33"/>
      <c r="I266" s="33"/>
      <c r="J266" s="28" t="str">
        <f t="shared" si="18"/>
        <v xml:space="preserve"> </v>
      </c>
      <c r="K266" s="33"/>
      <c r="L266" s="28" t="str">
        <f t="shared" si="19"/>
        <v xml:space="preserve"> </v>
      </c>
      <c r="M266" s="33"/>
    </row>
    <row r="267" spans="1:13" ht="51" x14ac:dyDescent="0.2">
      <c r="A267" s="30" t="s">
        <v>1253</v>
      </c>
      <c r="B267" s="30" t="s">
        <v>199</v>
      </c>
      <c r="C267" s="33">
        <v>2134.8017</v>
      </c>
      <c r="D267" s="33">
        <v>1429.10114</v>
      </c>
      <c r="E267" s="28">
        <f t="shared" si="16"/>
        <v>66.943039252779315</v>
      </c>
      <c r="F267" s="33">
        <v>784.51112999999998</v>
      </c>
      <c r="G267" s="28">
        <f t="shared" si="17"/>
        <v>182.16454621873882</v>
      </c>
      <c r="H267" s="33"/>
      <c r="I267" s="33"/>
      <c r="J267" s="28" t="str">
        <f t="shared" si="18"/>
        <v xml:space="preserve"> </v>
      </c>
      <c r="K267" s="33"/>
      <c r="L267" s="28" t="str">
        <f t="shared" si="19"/>
        <v xml:space="preserve"> </v>
      </c>
      <c r="M267" s="33"/>
    </row>
    <row r="268" spans="1:13" ht="51" x14ac:dyDescent="0.2">
      <c r="A268" s="30" t="s">
        <v>1113</v>
      </c>
      <c r="B268" s="30" t="s">
        <v>111</v>
      </c>
      <c r="C268" s="33">
        <v>693.39247999999998</v>
      </c>
      <c r="D268" s="33">
        <v>365.69830999999999</v>
      </c>
      <c r="E268" s="28">
        <f t="shared" si="16"/>
        <v>52.740449391663432</v>
      </c>
      <c r="F268" s="33">
        <v>335.29064</v>
      </c>
      <c r="G268" s="28">
        <f t="shared" si="17"/>
        <v>109.06904827405859</v>
      </c>
      <c r="H268" s="33"/>
      <c r="I268" s="33"/>
      <c r="J268" s="28" t="str">
        <f t="shared" si="18"/>
        <v xml:space="preserve"> </v>
      </c>
      <c r="K268" s="33"/>
      <c r="L268" s="28" t="str">
        <f t="shared" si="19"/>
        <v xml:space="preserve"> </v>
      </c>
      <c r="M268" s="33"/>
    </row>
    <row r="269" spans="1:13" ht="25.5" x14ac:dyDescent="0.2">
      <c r="A269" s="30" t="s">
        <v>539</v>
      </c>
      <c r="B269" s="30" t="s">
        <v>1046</v>
      </c>
      <c r="C269" s="33">
        <v>106713.98351000001</v>
      </c>
      <c r="D269" s="33">
        <v>164416.59286999999</v>
      </c>
      <c r="E269" s="28">
        <f t="shared" si="16"/>
        <v>154.07221009099783</v>
      </c>
      <c r="F269" s="33">
        <v>130048.45462999999</v>
      </c>
      <c r="G269" s="28">
        <f t="shared" si="17"/>
        <v>126.42717926774336</v>
      </c>
      <c r="H269" s="33">
        <v>67338.536110000001</v>
      </c>
      <c r="I269" s="33">
        <v>138126.36108</v>
      </c>
      <c r="J269" s="28" t="str">
        <f t="shared" si="18"/>
        <v>свыше 200</v>
      </c>
      <c r="K269" s="33">
        <v>74513.388439999995</v>
      </c>
      <c r="L269" s="28">
        <f t="shared" si="19"/>
        <v>185.37119834675445</v>
      </c>
      <c r="M269" s="33">
        <v>10993.759690000006</v>
      </c>
    </row>
    <row r="270" spans="1:13" ht="38.25" x14ac:dyDescent="0.2">
      <c r="A270" s="30" t="s">
        <v>869</v>
      </c>
      <c r="B270" s="30" t="s">
        <v>529</v>
      </c>
      <c r="C270" s="33">
        <v>67338.536110000001</v>
      </c>
      <c r="D270" s="33">
        <v>138126.36108</v>
      </c>
      <c r="E270" s="28" t="str">
        <f t="shared" si="16"/>
        <v>свыше 200</v>
      </c>
      <c r="F270" s="33">
        <v>74513.388439999995</v>
      </c>
      <c r="G270" s="28">
        <f t="shared" si="17"/>
        <v>185.37119834675445</v>
      </c>
      <c r="H270" s="33">
        <v>67338.536110000001</v>
      </c>
      <c r="I270" s="33">
        <v>138126.36108</v>
      </c>
      <c r="J270" s="28" t="str">
        <f t="shared" si="18"/>
        <v>свыше 200</v>
      </c>
      <c r="K270" s="33">
        <v>74513.388439999995</v>
      </c>
      <c r="L270" s="28">
        <f t="shared" si="19"/>
        <v>185.37119834675445</v>
      </c>
      <c r="M270" s="33">
        <v>10993.759690000006</v>
      </c>
    </row>
    <row r="271" spans="1:13" ht="25.5" x14ac:dyDescent="0.2">
      <c r="A271" s="30" t="s">
        <v>151</v>
      </c>
      <c r="B271" s="30" t="s">
        <v>1421</v>
      </c>
      <c r="C271" s="33">
        <v>1239.3114</v>
      </c>
      <c r="D271" s="33">
        <v>1364.01196</v>
      </c>
      <c r="E271" s="28">
        <f t="shared" si="16"/>
        <v>110.06208447691192</v>
      </c>
      <c r="F271" s="33">
        <v>30957.235980000001</v>
      </c>
      <c r="G271" s="28">
        <f t="shared" si="17"/>
        <v>4.406116750478704</v>
      </c>
      <c r="H271" s="33"/>
      <c r="I271" s="33"/>
      <c r="J271" s="28" t="str">
        <f t="shared" si="18"/>
        <v xml:space="preserve"> </v>
      </c>
      <c r="K271" s="33"/>
      <c r="L271" s="28" t="str">
        <f t="shared" si="19"/>
        <v xml:space="preserve"> </v>
      </c>
      <c r="M271" s="33"/>
    </row>
    <row r="272" spans="1:13" ht="38.25" x14ac:dyDescent="0.2">
      <c r="A272" s="30" t="s">
        <v>1548</v>
      </c>
      <c r="B272" s="30" t="s">
        <v>1366</v>
      </c>
      <c r="C272" s="33">
        <v>34875.70162</v>
      </c>
      <c r="D272" s="33">
        <v>17566.27549</v>
      </c>
      <c r="E272" s="28">
        <f t="shared" si="16"/>
        <v>50.368235401825878</v>
      </c>
      <c r="F272" s="33">
        <v>17290.35773</v>
      </c>
      <c r="G272" s="28">
        <f t="shared" si="17"/>
        <v>101.59578977085746</v>
      </c>
      <c r="H272" s="33"/>
      <c r="I272" s="33"/>
      <c r="J272" s="28" t="str">
        <f t="shared" si="18"/>
        <v xml:space="preserve"> </v>
      </c>
      <c r="K272" s="33"/>
      <c r="L272" s="28" t="str">
        <f t="shared" si="19"/>
        <v xml:space="preserve"> </v>
      </c>
      <c r="M272" s="33"/>
    </row>
    <row r="273" spans="1:13" ht="38.25" x14ac:dyDescent="0.2">
      <c r="A273" s="30" t="s">
        <v>218</v>
      </c>
      <c r="B273" s="30" t="s">
        <v>436</v>
      </c>
      <c r="C273" s="33">
        <v>606.65089999999998</v>
      </c>
      <c r="D273" s="33">
        <v>952.88522</v>
      </c>
      <c r="E273" s="28">
        <f t="shared" si="16"/>
        <v>157.07307448155109</v>
      </c>
      <c r="F273" s="33">
        <v>2319.4009700000001</v>
      </c>
      <c r="G273" s="28">
        <f t="shared" si="17"/>
        <v>41.083246593623699</v>
      </c>
      <c r="H273" s="33"/>
      <c r="I273" s="33"/>
      <c r="J273" s="28" t="str">
        <f t="shared" si="18"/>
        <v xml:space="preserve"> </v>
      </c>
      <c r="K273" s="33"/>
      <c r="L273" s="28" t="str">
        <f t="shared" si="19"/>
        <v xml:space="preserve"> </v>
      </c>
      <c r="M273" s="33"/>
    </row>
    <row r="274" spans="1:13" ht="38.25" x14ac:dyDescent="0.2">
      <c r="A274" s="30" t="s">
        <v>1102</v>
      </c>
      <c r="B274" s="30" t="s">
        <v>114</v>
      </c>
      <c r="C274" s="33">
        <v>2653.7834800000001</v>
      </c>
      <c r="D274" s="33">
        <v>6407.0591199999999</v>
      </c>
      <c r="E274" s="28" t="str">
        <f t="shared" si="16"/>
        <v>свыше 200</v>
      </c>
      <c r="F274" s="33">
        <v>4968.0715099999998</v>
      </c>
      <c r="G274" s="28">
        <f t="shared" si="17"/>
        <v>128.96471210415407</v>
      </c>
      <c r="H274" s="33"/>
      <c r="I274" s="33"/>
      <c r="J274" s="28" t="str">
        <f t="shared" si="18"/>
        <v xml:space="preserve"> </v>
      </c>
      <c r="K274" s="33"/>
      <c r="L274" s="28" t="str">
        <f t="shared" si="19"/>
        <v xml:space="preserve"> </v>
      </c>
      <c r="M274" s="33"/>
    </row>
    <row r="275" spans="1:13" ht="38.25" x14ac:dyDescent="0.2">
      <c r="A275" s="30" t="s">
        <v>749</v>
      </c>
      <c r="B275" s="30" t="s">
        <v>1673</v>
      </c>
      <c r="C275" s="33">
        <v>297037.73525000003</v>
      </c>
      <c r="D275" s="33">
        <v>187906.57044000001</v>
      </c>
      <c r="E275" s="28">
        <f t="shared" si="16"/>
        <v>63.260168032808885</v>
      </c>
      <c r="F275" s="33">
        <v>213849.90064000001</v>
      </c>
      <c r="G275" s="28">
        <f t="shared" si="17"/>
        <v>87.86843944170279</v>
      </c>
      <c r="H275" s="33">
        <v>5791.93541</v>
      </c>
      <c r="I275" s="33">
        <v>3283.1011800000001</v>
      </c>
      <c r="J275" s="28">
        <f t="shared" si="18"/>
        <v>56.684008843254695</v>
      </c>
      <c r="K275" s="33">
        <v>28294.645280000001</v>
      </c>
      <c r="L275" s="28">
        <f t="shared" si="19"/>
        <v>11.60325972462589</v>
      </c>
      <c r="M275" s="33">
        <v>303.54901999999993</v>
      </c>
    </row>
    <row r="276" spans="1:13" x14ac:dyDescent="0.2">
      <c r="A276" s="30" t="s">
        <v>34</v>
      </c>
      <c r="B276" s="30" t="s">
        <v>1163</v>
      </c>
      <c r="C276" s="33">
        <v>7161.3770000000004</v>
      </c>
      <c r="D276" s="33">
        <v>9617.7510000000002</v>
      </c>
      <c r="E276" s="28">
        <f t="shared" si="16"/>
        <v>134.3003028607487</v>
      </c>
      <c r="F276" s="33">
        <v>2880.6309999999999</v>
      </c>
      <c r="G276" s="28" t="str">
        <f t="shared" si="17"/>
        <v>свыше 200</v>
      </c>
      <c r="H276" s="33"/>
      <c r="I276" s="33"/>
      <c r="J276" s="28" t="str">
        <f t="shared" si="18"/>
        <v xml:space="preserve"> </v>
      </c>
      <c r="K276" s="33"/>
      <c r="L276" s="28" t="str">
        <f t="shared" si="19"/>
        <v xml:space="preserve"> </v>
      </c>
      <c r="M276" s="33"/>
    </row>
    <row r="277" spans="1:13" ht="38.25" x14ac:dyDescent="0.2">
      <c r="A277" s="30" t="s">
        <v>949</v>
      </c>
      <c r="B277" s="30" t="s">
        <v>1392</v>
      </c>
      <c r="C277" s="33">
        <v>6979.7520000000004</v>
      </c>
      <c r="D277" s="33">
        <v>9436.1260000000002</v>
      </c>
      <c r="E277" s="28">
        <f t="shared" si="16"/>
        <v>135.19285498969018</v>
      </c>
      <c r="F277" s="33">
        <v>2879.6260000000002</v>
      </c>
      <c r="G277" s="28" t="str">
        <f t="shared" si="17"/>
        <v>свыше 200</v>
      </c>
      <c r="H277" s="33"/>
      <c r="I277" s="33"/>
      <c r="J277" s="28" t="str">
        <f t="shared" si="18"/>
        <v xml:space="preserve"> </v>
      </c>
      <c r="K277" s="33"/>
      <c r="L277" s="28" t="str">
        <f t="shared" si="19"/>
        <v xml:space="preserve"> </v>
      </c>
      <c r="M277" s="33"/>
    </row>
    <row r="278" spans="1:13" ht="38.25" x14ac:dyDescent="0.2">
      <c r="A278" s="30" t="s">
        <v>1413</v>
      </c>
      <c r="B278" s="30" t="s">
        <v>460</v>
      </c>
      <c r="C278" s="33">
        <v>181.625</v>
      </c>
      <c r="D278" s="33">
        <v>181.625</v>
      </c>
      <c r="E278" s="28">
        <f t="shared" si="16"/>
        <v>100</v>
      </c>
      <c r="F278" s="33">
        <v>1.0049999999999999</v>
      </c>
      <c r="G278" s="28" t="str">
        <f t="shared" si="17"/>
        <v>свыше 200</v>
      </c>
      <c r="H278" s="33"/>
      <c r="I278" s="33"/>
      <c r="J278" s="28" t="str">
        <f t="shared" si="18"/>
        <v xml:space="preserve"> </v>
      </c>
      <c r="K278" s="33"/>
      <c r="L278" s="28" t="str">
        <f t="shared" si="19"/>
        <v xml:space="preserve"> </v>
      </c>
      <c r="M278" s="33"/>
    </row>
    <row r="279" spans="1:13" ht="114.75" x14ac:dyDescent="0.2">
      <c r="A279" s="30" t="s">
        <v>607</v>
      </c>
      <c r="B279" s="30" t="s">
        <v>487</v>
      </c>
      <c r="C279" s="33">
        <v>94603.904869999998</v>
      </c>
      <c r="D279" s="33">
        <v>48042.069430000003</v>
      </c>
      <c r="E279" s="28">
        <f t="shared" si="16"/>
        <v>50.782332395282239</v>
      </c>
      <c r="F279" s="33">
        <v>91668.057239999995</v>
      </c>
      <c r="G279" s="28">
        <f t="shared" si="17"/>
        <v>52.408735252476269</v>
      </c>
      <c r="H279" s="33">
        <v>4413.3513899999998</v>
      </c>
      <c r="I279" s="33">
        <v>2357.9801900000002</v>
      </c>
      <c r="J279" s="28">
        <f t="shared" si="18"/>
        <v>53.42833555793527</v>
      </c>
      <c r="K279" s="33">
        <v>25268.735280000001</v>
      </c>
      <c r="L279" s="28">
        <f t="shared" si="19"/>
        <v>9.3316114315635037</v>
      </c>
      <c r="M279" s="33">
        <v>301.2490200000002</v>
      </c>
    </row>
    <row r="280" spans="1:13" ht="165.75" x14ac:dyDescent="0.2">
      <c r="A280" s="30" t="s">
        <v>1325</v>
      </c>
      <c r="B280" s="30" t="s">
        <v>256</v>
      </c>
      <c r="C280" s="33">
        <v>4391.8357900000001</v>
      </c>
      <c r="D280" s="33">
        <v>2277.3821899999998</v>
      </c>
      <c r="E280" s="28">
        <f t="shared" si="16"/>
        <v>51.854903026781876</v>
      </c>
      <c r="F280" s="33">
        <v>25205.03528</v>
      </c>
      <c r="G280" s="28">
        <f t="shared" si="17"/>
        <v>9.0354255199439653</v>
      </c>
      <c r="H280" s="33">
        <v>4391.8357900000001</v>
      </c>
      <c r="I280" s="33">
        <v>2277.3821899999998</v>
      </c>
      <c r="J280" s="28">
        <f t="shared" si="18"/>
        <v>51.854903026781876</v>
      </c>
      <c r="K280" s="33">
        <v>25205.03528</v>
      </c>
      <c r="L280" s="28">
        <f t="shared" si="19"/>
        <v>9.0354255199439653</v>
      </c>
      <c r="M280" s="33">
        <v>247.09601999999973</v>
      </c>
    </row>
    <row r="281" spans="1:13" ht="153" x14ac:dyDescent="0.2">
      <c r="A281" s="30" t="s">
        <v>1712</v>
      </c>
      <c r="B281" s="30" t="s">
        <v>124</v>
      </c>
      <c r="C281" s="33">
        <v>21.515599999999999</v>
      </c>
      <c r="D281" s="33">
        <v>80.597999999999999</v>
      </c>
      <c r="E281" s="28" t="str">
        <f t="shared" si="16"/>
        <v>свыше 200</v>
      </c>
      <c r="F281" s="33">
        <v>63.7</v>
      </c>
      <c r="G281" s="28">
        <f t="shared" si="17"/>
        <v>126.52747252747251</v>
      </c>
      <c r="H281" s="33">
        <v>21.515599999999999</v>
      </c>
      <c r="I281" s="33">
        <v>80.597999999999999</v>
      </c>
      <c r="J281" s="28" t="str">
        <f t="shared" si="18"/>
        <v>свыше 200</v>
      </c>
      <c r="K281" s="33">
        <v>63.7</v>
      </c>
      <c r="L281" s="28">
        <f t="shared" si="19"/>
        <v>126.52747252747251</v>
      </c>
      <c r="M281" s="33">
        <v>54.152999999999999</v>
      </c>
    </row>
    <row r="282" spans="1:13" ht="153" x14ac:dyDescent="0.2">
      <c r="A282" s="30" t="s">
        <v>1285</v>
      </c>
      <c r="B282" s="30" t="s">
        <v>1590</v>
      </c>
      <c r="C282" s="33">
        <v>72.046170000000004</v>
      </c>
      <c r="D282" s="33">
        <v>143.75</v>
      </c>
      <c r="E282" s="28">
        <f t="shared" si="16"/>
        <v>199.52483247895063</v>
      </c>
      <c r="F282" s="33">
        <v>10068.299999999999</v>
      </c>
      <c r="G282" s="28">
        <f t="shared" si="17"/>
        <v>1.4277484778959706</v>
      </c>
      <c r="H282" s="33">
        <v>72.046170000000004</v>
      </c>
      <c r="I282" s="33">
        <v>143.75</v>
      </c>
      <c r="J282" s="28">
        <f t="shared" si="18"/>
        <v>199.52483247895063</v>
      </c>
      <c r="K282" s="33">
        <v>10068.299999999999</v>
      </c>
      <c r="L282" s="28">
        <f t="shared" si="19"/>
        <v>1.4277484778959706</v>
      </c>
      <c r="M282" s="33"/>
    </row>
    <row r="283" spans="1:13" ht="153" x14ac:dyDescent="0.2">
      <c r="A283" s="30" t="s">
        <v>1676</v>
      </c>
      <c r="B283" s="30" t="s">
        <v>863</v>
      </c>
      <c r="C283" s="33">
        <v>21.515599999999999</v>
      </c>
      <c r="D283" s="33">
        <v>77.757999999999996</v>
      </c>
      <c r="E283" s="28" t="str">
        <f t="shared" si="16"/>
        <v>свыше 200</v>
      </c>
      <c r="F283" s="33">
        <v>63.7</v>
      </c>
      <c r="G283" s="28">
        <f t="shared" si="17"/>
        <v>122.0690737833595</v>
      </c>
      <c r="H283" s="33">
        <v>21.515599999999999</v>
      </c>
      <c r="I283" s="33">
        <v>77.757999999999996</v>
      </c>
      <c r="J283" s="28" t="str">
        <f t="shared" si="18"/>
        <v>свыше 200</v>
      </c>
      <c r="K283" s="33">
        <v>63.7</v>
      </c>
      <c r="L283" s="28">
        <f t="shared" si="19"/>
        <v>122.0690737833595</v>
      </c>
      <c r="M283" s="33">
        <v>54.152999999999992</v>
      </c>
    </row>
    <row r="284" spans="1:13" ht="165.75" x14ac:dyDescent="0.2">
      <c r="A284" s="30" t="s">
        <v>369</v>
      </c>
      <c r="B284" s="30" t="s">
        <v>856</v>
      </c>
      <c r="C284" s="33">
        <v>3480.0671900000002</v>
      </c>
      <c r="D284" s="33">
        <v>1925.39219</v>
      </c>
      <c r="E284" s="28">
        <f t="shared" si="16"/>
        <v>55.326293570785914</v>
      </c>
      <c r="F284" s="33">
        <v>9938.3527799999993</v>
      </c>
      <c r="G284" s="28">
        <f t="shared" si="17"/>
        <v>19.373353236913374</v>
      </c>
      <c r="H284" s="33">
        <v>3480.0671900000002</v>
      </c>
      <c r="I284" s="33">
        <v>1925.39219</v>
      </c>
      <c r="J284" s="28">
        <f t="shared" si="18"/>
        <v>55.326293570785914</v>
      </c>
      <c r="K284" s="33">
        <v>9938.3527799999993</v>
      </c>
      <c r="L284" s="28">
        <f t="shared" si="19"/>
        <v>19.373353236913374</v>
      </c>
      <c r="M284" s="33">
        <v>247.09601999999995</v>
      </c>
    </row>
    <row r="285" spans="1:13" ht="165.75" x14ac:dyDescent="0.2">
      <c r="A285" s="30" t="s">
        <v>806</v>
      </c>
      <c r="B285" s="30" t="s">
        <v>1748</v>
      </c>
      <c r="C285" s="33"/>
      <c r="D285" s="33">
        <v>2.84</v>
      </c>
      <c r="E285" s="28" t="str">
        <f t="shared" si="16"/>
        <v xml:space="preserve"> </v>
      </c>
      <c r="F285" s="33"/>
      <c r="G285" s="28" t="str">
        <f t="shared" si="17"/>
        <v xml:space="preserve"> </v>
      </c>
      <c r="H285" s="33"/>
      <c r="I285" s="33">
        <v>2.84</v>
      </c>
      <c r="J285" s="28" t="str">
        <f t="shared" si="18"/>
        <v xml:space="preserve"> </v>
      </c>
      <c r="K285" s="33"/>
      <c r="L285" s="28" t="str">
        <f t="shared" si="19"/>
        <v xml:space="preserve"> </v>
      </c>
      <c r="M285" s="33"/>
    </row>
    <row r="286" spans="1:13" ht="89.25" x14ac:dyDescent="0.2">
      <c r="A286" s="30" t="s">
        <v>1160</v>
      </c>
      <c r="B286" s="30" t="s">
        <v>1735</v>
      </c>
      <c r="C286" s="33">
        <v>839.72243000000003</v>
      </c>
      <c r="D286" s="33">
        <v>208.24</v>
      </c>
      <c r="E286" s="28">
        <f t="shared" si="16"/>
        <v>24.798670675022937</v>
      </c>
      <c r="F286" s="33">
        <v>5198.3824999999997</v>
      </c>
      <c r="G286" s="28">
        <f t="shared" si="17"/>
        <v>4.0058614386301903</v>
      </c>
      <c r="H286" s="33">
        <v>839.72243000000003</v>
      </c>
      <c r="I286" s="33">
        <v>208.24</v>
      </c>
      <c r="J286" s="28">
        <f t="shared" si="18"/>
        <v>24.798670675022937</v>
      </c>
      <c r="K286" s="33">
        <v>5198.3824999999997</v>
      </c>
      <c r="L286" s="28">
        <f t="shared" si="19"/>
        <v>4.0058614386301903</v>
      </c>
      <c r="M286" s="33"/>
    </row>
    <row r="287" spans="1:13" ht="140.25" x14ac:dyDescent="0.2">
      <c r="A287" s="30" t="s">
        <v>1409</v>
      </c>
      <c r="B287" s="30" t="s">
        <v>394</v>
      </c>
      <c r="C287" s="33">
        <v>35095.584139999999</v>
      </c>
      <c r="D287" s="33">
        <v>31000.46673</v>
      </c>
      <c r="E287" s="28">
        <f t="shared" si="16"/>
        <v>88.331530845407386</v>
      </c>
      <c r="F287" s="33">
        <v>52060.286180000003</v>
      </c>
      <c r="G287" s="28">
        <f t="shared" si="17"/>
        <v>59.547246096218053</v>
      </c>
      <c r="H287" s="33"/>
      <c r="I287" s="33"/>
      <c r="J287" s="28" t="str">
        <f t="shared" si="18"/>
        <v xml:space="preserve"> </v>
      </c>
      <c r="K287" s="33"/>
      <c r="L287" s="28" t="str">
        <f t="shared" si="19"/>
        <v xml:space="preserve"> </v>
      </c>
      <c r="M287" s="33"/>
    </row>
    <row r="288" spans="1:13" ht="140.25" x14ac:dyDescent="0.2">
      <c r="A288" s="30" t="s">
        <v>789</v>
      </c>
      <c r="B288" s="30" t="s">
        <v>665</v>
      </c>
      <c r="C288" s="33"/>
      <c r="D288" s="33"/>
      <c r="E288" s="28" t="str">
        <f t="shared" si="16"/>
        <v xml:space="preserve"> </v>
      </c>
      <c r="F288" s="33">
        <v>15.84511</v>
      </c>
      <c r="G288" s="28" t="str">
        <f t="shared" si="17"/>
        <v/>
      </c>
      <c r="H288" s="33"/>
      <c r="I288" s="33"/>
      <c r="J288" s="28" t="str">
        <f t="shared" si="18"/>
        <v xml:space="preserve"> </v>
      </c>
      <c r="K288" s="33"/>
      <c r="L288" s="28" t="str">
        <f t="shared" si="19"/>
        <v xml:space="preserve"> </v>
      </c>
      <c r="M288" s="33"/>
    </row>
    <row r="289" spans="1:13" ht="140.25" x14ac:dyDescent="0.2">
      <c r="A289" s="30" t="s">
        <v>459</v>
      </c>
      <c r="B289" s="30" t="s">
        <v>982</v>
      </c>
      <c r="C289" s="33">
        <v>35095.584139999999</v>
      </c>
      <c r="D289" s="33">
        <v>31000.46673</v>
      </c>
      <c r="E289" s="28">
        <f t="shared" si="16"/>
        <v>88.331530845407386</v>
      </c>
      <c r="F289" s="33">
        <v>30172.61951</v>
      </c>
      <c r="G289" s="28">
        <f t="shared" si="17"/>
        <v>102.7437035081612</v>
      </c>
      <c r="H289" s="33"/>
      <c r="I289" s="33"/>
      <c r="J289" s="28" t="str">
        <f t="shared" si="18"/>
        <v xml:space="preserve"> </v>
      </c>
      <c r="K289" s="33"/>
      <c r="L289" s="28" t="str">
        <f t="shared" si="19"/>
        <v xml:space="preserve"> </v>
      </c>
      <c r="M289" s="33"/>
    </row>
    <row r="290" spans="1:13" ht="140.25" x14ac:dyDescent="0.2">
      <c r="A290" s="30" t="s">
        <v>1593</v>
      </c>
      <c r="B290" s="30" t="s">
        <v>1423</v>
      </c>
      <c r="C290" s="33"/>
      <c r="D290" s="33"/>
      <c r="E290" s="28" t="str">
        <f t="shared" si="16"/>
        <v xml:space="preserve"> </v>
      </c>
      <c r="F290" s="33">
        <v>15.84511</v>
      </c>
      <c r="G290" s="28" t="str">
        <f t="shared" si="17"/>
        <v/>
      </c>
      <c r="H290" s="33"/>
      <c r="I290" s="33"/>
      <c r="J290" s="28" t="str">
        <f t="shared" si="18"/>
        <v xml:space="preserve"> </v>
      </c>
      <c r="K290" s="33"/>
      <c r="L290" s="28" t="str">
        <f t="shared" si="19"/>
        <v xml:space="preserve"> </v>
      </c>
      <c r="M290" s="33"/>
    </row>
    <row r="291" spans="1:13" ht="76.5" x14ac:dyDescent="0.2">
      <c r="A291" s="30" t="s">
        <v>1249</v>
      </c>
      <c r="B291" s="30" t="s">
        <v>656</v>
      </c>
      <c r="C291" s="33"/>
      <c r="D291" s="33"/>
      <c r="E291" s="28" t="str">
        <f t="shared" si="16"/>
        <v xml:space="preserve"> </v>
      </c>
      <c r="F291" s="33">
        <v>21887.666669999999</v>
      </c>
      <c r="G291" s="28" t="str">
        <f t="shared" si="17"/>
        <v/>
      </c>
      <c r="H291" s="33"/>
      <c r="I291" s="33"/>
      <c r="J291" s="28" t="str">
        <f t="shared" si="18"/>
        <v xml:space="preserve"> </v>
      </c>
      <c r="K291" s="33"/>
      <c r="L291" s="28" t="str">
        <f t="shared" si="19"/>
        <v xml:space="preserve"> </v>
      </c>
      <c r="M291" s="33"/>
    </row>
    <row r="292" spans="1:13" ht="153" x14ac:dyDescent="0.2">
      <c r="A292" s="30" t="s">
        <v>400</v>
      </c>
      <c r="B292" s="30" t="s">
        <v>1714</v>
      </c>
      <c r="C292" s="33">
        <v>28944.038530000002</v>
      </c>
      <c r="D292" s="33">
        <v>12658.608249999999</v>
      </c>
      <c r="E292" s="28">
        <f t="shared" si="16"/>
        <v>43.734768515041772</v>
      </c>
      <c r="F292" s="33">
        <v>10742.79291</v>
      </c>
      <c r="G292" s="28">
        <f t="shared" si="17"/>
        <v>117.83349410204724</v>
      </c>
      <c r="H292" s="33"/>
      <c r="I292" s="33"/>
      <c r="J292" s="28" t="str">
        <f t="shared" si="18"/>
        <v xml:space="preserve"> </v>
      </c>
      <c r="K292" s="33"/>
      <c r="L292" s="28" t="str">
        <f t="shared" si="19"/>
        <v xml:space="preserve"> </v>
      </c>
      <c r="M292" s="33"/>
    </row>
    <row r="293" spans="1:13" ht="140.25" x14ac:dyDescent="0.2">
      <c r="A293" s="30" t="s">
        <v>831</v>
      </c>
      <c r="B293" s="30" t="s">
        <v>1454</v>
      </c>
      <c r="C293" s="33">
        <v>64.921999999999997</v>
      </c>
      <c r="D293" s="33">
        <v>209.72970000000001</v>
      </c>
      <c r="E293" s="28" t="str">
        <f t="shared" si="16"/>
        <v>свыше 200</v>
      </c>
      <c r="F293" s="33">
        <v>110.11578</v>
      </c>
      <c r="G293" s="28">
        <f t="shared" si="17"/>
        <v>190.46289278430396</v>
      </c>
      <c r="H293" s="33"/>
      <c r="I293" s="33"/>
      <c r="J293" s="28" t="str">
        <f t="shared" si="18"/>
        <v xml:space="preserve"> </v>
      </c>
      <c r="K293" s="33"/>
      <c r="L293" s="28" t="str">
        <f t="shared" si="19"/>
        <v xml:space="preserve"> </v>
      </c>
      <c r="M293" s="33"/>
    </row>
    <row r="294" spans="1:13" ht="153" x14ac:dyDescent="0.2">
      <c r="A294" s="30" t="s">
        <v>826</v>
      </c>
      <c r="B294" s="30" t="s">
        <v>289</v>
      </c>
      <c r="C294" s="33">
        <v>973.17897000000005</v>
      </c>
      <c r="D294" s="33">
        <v>1644.25722</v>
      </c>
      <c r="E294" s="28">
        <f t="shared" si="16"/>
        <v>168.95733166120513</v>
      </c>
      <c r="F294" s="33">
        <v>1598.415</v>
      </c>
      <c r="G294" s="28">
        <f t="shared" si="17"/>
        <v>102.86797984253151</v>
      </c>
      <c r="H294" s="33"/>
      <c r="I294" s="33"/>
      <c r="J294" s="28" t="str">
        <f t="shared" si="18"/>
        <v xml:space="preserve"> </v>
      </c>
      <c r="K294" s="33"/>
      <c r="L294" s="28" t="str">
        <f t="shared" si="19"/>
        <v xml:space="preserve"> </v>
      </c>
      <c r="M294" s="33"/>
    </row>
    <row r="295" spans="1:13" ht="140.25" x14ac:dyDescent="0.2">
      <c r="A295" s="30" t="s">
        <v>1233</v>
      </c>
      <c r="B295" s="30" t="s">
        <v>1587</v>
      </c>
      <c r="C295" s="33"/>
      <c r="D295" s="33">
        <v>12.622999999999999</v>
      </c>
      <c r="E295" s="28" t="str">
        <f t="shared" si="16"/>
        <v xml:space="preserve"> </v>
      </c>
      <c r="F295" s="33">
        <v>52.14</v>
      </c>
      <c r="G295" s="28">
        <f t="shared" si="17"/>
        <v>24.209819716148829</v>
      </c>
      <c r="H295" s="33"/>
      <c r="I295" s="33"/>
      <c r="J295" s="28" t="str">
        <f t="shared" si="18"/>
        <v xml:space="preserve"> </v>
      </c>
      <c r="K295" s="33"/>
      <c r="L295" s="28" t="str">
        <f t="shared" si="19"/>
        <v xml:space="preserve"> </v>
      </c>
      <c r="M295" s="33"/>
    </row>
    <row r="296" spans="1:13" ht="153" x14ac:dyDescent="0.2">
      <c r="A296" s="30" t="s">
        <v>1694</v>
      </c>
      <c r="B296" s="30" t="s">
        <v>1515</v>
      </c>
      <c r="C296" s="33">
        <v>23012.829839999999</v>
      </c>
      <c r="D296" s="33">
        <v>158.40433999999999</v>
      </c>
      <c r="E296" s="28">
        <f t="shared" si="16"/>
        <v>0.68833055778593455</v>
      </c>
      <c r="F296" s="33">
        <v>1819.7269799999999</v>
      </c>
      <c r="G296" s="28">
        <f t="shared" si="17"/>
        <v>8.7048409866407539</v>
      </c>
      <c r="H296" s="33"/>
      <c r="I296" s="33"/>
      <c r="J296" s="28" t="str">
        <f t="shared" si="18"/>
        <v xml:space="preserve"> </v>
      </c>
      <c r="K296" s="33"/>
      <c r="L296" s="28" t="str">
        <f t="shared" si="19"/>
        <v xml:space="preserve"> </v>
      </c>
      <c r="M296" s="33"/>
    </row>
    <row r="297" spans="1:13" ht="140.25" x14ac:dyDescent="0.2">
      <c r="A297" s="30" t="s">
        <v>367</v>
      </c>
      <c r="B297" s="30" t="s">
        <v>45</v>
      </c>
      <c r="C297" s="33">
        <v>2100</v>
      </c>
      <c r="D297" s="33"/>
      <c r="E297" s="28" t="str">
        <f t="shared" si="16"/>
        <v/>
      </c>
      <c r="F297" s="33"/>
      <c r="G297" s="28" t="str">
        <f t="shared" si="17"/>
        <v xml:space="preserve"> </v>
      </c>
      <c r="H297" s="33"/>
      <c r="I297" s="33"/>
      <c r="J297" s="28" t="str">
        <f t="shared" si="18"/>
        <v xml:space="preserve"> </v>
      </c>
      <c r="K297" s="33"/>
      <c r="L297" s="28" t="str">
        <f t="shared" si="19"/>
        <v xml:space="preserve"> </v>
      </c>
      <c r="M297" s="33"/>
    </row>
    <row r="298" spans="1:13" ht="140.25" x14ac:dyDescent="0.2">
      <c r="A298" s="30" t="s">
        <v>1414</v>
      </c>
      <c r="B298" s="30" t="s">
        <v>1742</v>
      </c>
      <c r="C298" s="33">
        <v>700</v>
      </c>
      <c r="D298" s="33">
        <v>494.98334</v>
      </c>
      <c r="E298" s="28">
        <f t="shared" si="16"/>
        <v>70.71190571428572</v>
      </c>
      <c r="F298" s="33">
        <v>43.340829999999997</v>
      </c>
      <c r="G298" s="28" t="str">
        <f t="shared" si="17"/>
        <v>свыше 200</v>
      </c>
      <c r="H298" s="33"/>
      <c r="I298" s="33"/>
      <c r="J298" s="28" t="str">
        <f t="shared" si="18"/>
        <v xml:space="preserve"> </v>
      </c>
      <c r="K298" s="33"/>
      <c r="L298" s="28" t="str">
        <f t="shared" si="19"/>
        <v xml:space="preserve"> </v>
      </c>
      <c r="M298" s="33"/>
    </row>
    <row r="299" spans="1:13" ht="140.25" x14ac:dyDescent="0.2">
      <c r="A299" s="30" t="s">
        <v>794</v>
      </c>
      <c r="B299" s="30" t="s">
        <v>1014</v>
      </c>
      <c r="C299" s="33">
        <v>4.9219999999999997</v>
      </c>
      <c r="D299" s="33">
        <v>179.72970000000001</v>
      </c>
      <c r="E299" s="28" t="str">
        <f t="shared" si="16"/>
        <v>свыше 200</v>
      </c>
      <c r="F299" s="33">
        <v>15</v>
      </c>
      <c r="G299" s="28" t="str">
        <f t="shared" si="17"/>
        <v>свыше 200</v>
      </c>
      <c r="H299" s="33"/>
      <c r="I299" s="33"/>
      <c r="J299" s="28" t="str">
        <f t="shared" si="18"/>
        <v xml:space="preserve"> </v>
      </c>
      <c r="K299" s="33"/>
      <c r="L299" s="28" t="str">
        <f t="shared" si="19"/>
        <v xml:space="preserve"> </v>
      </c>
      <c r="M299" s="33"/>
    </row>
    <row r="300" spans="1:13" ht="127.5" x14ac:dyDescent="0.2">
      <c r="A300" s="30" t="s">
        <v>35</v>
      </c>
      <c r="B300" s="30" t="s">
        <v>786</v>
      </c>
      <c r="C300" s="33">
        <v>300.57276000000002</v>
      </c>
      <c r="D300" s="33"/>
      <c r="E300" s="28" t="str">
        <f t="shared" si="16"/>
        <v/>
      </c>
      <c r="F300" s="33">
        <v>52.87</v>
      </c>
      <c r="G300" s="28" t="str">
        <f t="shared" si="17"/>
        <v/>
      </c>
      <c r="H300" s="33"/>
      <c r="I300" s="33"/>
      <c r="J300" s="28" t="str">
        <f t="shared" si="18"/>
        <v xml:space="preserve"> </v>
      </c>
      <c r="K300" s="33"/>
      <c r="L300" s="28" t="str">
        <f t="shared" si="19"/>
        <v xml:space="preserve"> </v>
      </c>
      <c r="M300" s="33"/>
    </row>
    <row r="301" spans="1:13" ht="127.5" x14ac:dyDescent="0.2">
      <c r="A301" s="30" t="s">
        <v>1202</v>
      </c>
      <c r="B301" s="30" t="s">
        <v>309</v>
      </c>
      <c r="C301" s="33"/>
      <c r="D301" s="33">
        <v>12.622999999999999</v>
      </c>
      <c r="E301" s="28" t="str">
        <f t="shared" si="16"/>
        <v xml:space="preserve"> </v>
      </c>
      <c r="F301" s="33"/>
      <c r="G301" s="28" t="str">
        <f t="shared" si="17"/>
        <v xml:space="preserve"> </v>
      </c>
      <c r="H301" s="33"/>
      <c r="I301" s="33"/>
      <c r="J301" s="28" t="str">
        <f t="shared" si="18"/>
        <v xml:space="preserve"> </v>
      </c>
      <c r="K301" s="33"/>
      <c r="L301" s="28" t="str">
        <f t="shared" si="19"/>
        <v xml:space="preserve"> </v>
      </c>
      <c r="M301" s="33"/>
    </row>
    <row r="302" spans="1:13" ht="127.5" x14ac:dyDescent="0.2">
      <c r="A302" s="30" t="s">
        <v>325</v>
      </c>
      <c r="B302" s="30" t="s">
        <v>544</v>
      </c>
      <c r="C302" s="33">
        <v>2100</v>
      </c>
      <c r="D302" s="33"/>
      <c r="E302" s="28" t="str">
        <f t="shared" si="16"/>
        <v/>
      </c>
      <c r="F302" s="33"/>
      <c r="G302" s="28" t="str">
        <f t="shared" si="17"/>
        <v xml:space="preserve"> </v>
      </c>
      <c r="H302" s="33"/>
      <c r="I302" s="33"/>
      <c r="J302" s="28" t="str">
        <f t="shared" si="18"/>
        <v xml:space="preserve"> </v>
      </c>
      <c r="K302" s="33"/>
      <c r="L302" s="28" t="str">
        <f t="shared" si="19"/>
        <v xml:space="preserve"> </v>
      </c>
      <c r="M302" s="33"/>
    </row>
    <row r="303" spans="1:13" ht="153" x14ac:dyDescent="0.2">
      <c r="A303" s="30" t="s">
        <v>498</v>
      </c>
      <c r="B303" s="30" t="s">
        <v>1125</v>
      </c>
      <c r="C303" s="33">
        <v>28244.038530000002</v>
      </c>
      <c r="D303" s="33">
        <v>12163.62491</v>
      </c>
      <c r="E303" s="28">
        <f t="shared" si="16"/>
        <v>43.066167386367745</v>
      </c>
      <c r="F303" s="33">
        <v>10699.452079999999</v>
      </c>
      <c r="G303" s="28">
        <f t="shared" si="17"/>
        <v>113.68455897603312</v>
      </c>
      <c r="H303" s="33"/>
      <c r="I303" s="33"/>
      <c r="J303" s="28" t="str">
        <f t="shared" si="18"/>
        <v xml:space="preserve"> </v>
      </c>
      <c r="K303" s="33"/>
      <c r="L303" s="28" t="str">
        <f t="shared" si="19"/>
        <v xml:space="preserve"> </v>
      </c>
      <c r="M303" s="33"/>
    </row>
    <row r="304" spans="1:13" ht="153" x14ac:dyDescent="0.2">
      <c r="A304" s="30" t="s">
        <v>1631</v>
      </c>
      <c r="B304" s="30" t="s">
        <v>760</v>
      </c>
      <c r="C304" s="33">
        <v>60</v>
      </c>
      <c r="D304" s="33">
        <v>30</v>
      </c>
      <c r="E304" s="28">
        <f t="shared" si="16"/>
        <v>50</v>
      </c>
      <c r="F304" s="33">
        <v>95.115780000000001</v>
      </c>
      <c r="G304" s="28">
        <f t="shared" si="17"/>
        <v>31.540507789559207</v>
      </c>
      <c r="H304" s="33"/>
      <c r="I304" s="33"/>
      <c r="J304" s="28" t="str">
        <f t="shared" si="18"/>
        <v xml:space="preserve"> </v>
      </c>
      <c r="K304" s="33"/>
      <c r="L304" s="28" t="str">
        <f t="shared" si="19"/>
        <v xml:space="preserve"> </v>
      </c>
      <c r="M304" s="33"/>
    </row>
    <row r="305" spans="1:13" ht="140.25" x14ac:dyDescent="0.2">
      <c r="A305" s="30" t="s">
        <v>923</v>
      </c>
      <c r="B305" s="30" t="s">
        <v>1647</v>
      </c>
      <c r="C305" s="33">
        <v>672.60621000000003</v>
      </c>
      <c r="D305" s="33">
        <v>1644.25722</v>
      </c>
      <c r="E305" s="28" t="str">
        <f t="shared" si="16"/>
        <v>свыше 200</v>
      </c>
      <c r="F305" s="33">
        <v>1545.5450000000001</v>
      </c>
      <c r="G305" s="28">
        <f t="shared" si="17"/>
        <v>106.38688747335081</v>
      </c>
      <c r="H305" s="33"/>
      <c r="I305" s="33"/>
      <c r="J305" s="28" t="str">
        <f t="shared" si="18"/>
        <v xml:space="preserve"> </v>
      </c>
      <c r="K305" s="33"/>
      <c r="L305" s="28" t="str">
        <f t="shared" si="19"/>
        <v xml:space="preserve"> </v>
      </c>
      <c r="M305" s="33"/>
    </row>
    <row r="306" spans="1:13" ht="140.25" x14ac:dyDescent="0.2">
      <c r="A306" s="30" t="s">
        <v>299</v>
      </c>
      <c r="B306" s="30" t="s">
        <v>60</v>
      </c>
      <c r="C306" s="33"/>
      <c r="D306" s="33"/>
      <c r="E306" s="28" t="str">
        <f t="shared" si="16"/>
        <v xml:space="preserve"> </v>
      </c>
      <c r="F306" s="33">
        <v>52.14</v>
      </c>
      <c r="G306" s="28" t="str">
        <f t="shared" si="17"/>
        <v/>
      </c>
      <c r="H306" s="33"/>
      <c r="I306" s="33"/>
      <c r="J306" s="28" t="str">
        <f t="shared" si="18"/>
        <v xml:space="preserve"> </v>
      </c>
      <c r="K306" s="33"/>
      <c r="L306" s="28" t="str">
        <f t="shared" si="19"/>
        <v xml:space="preserve"> </v>
      </c>
      <c r="M306" s="33"/>
    </row>
    <row r="307" spans="1:13" ht="140.25" x14ac:dyDescent="0.2">
      <c r="A307" s="30" t="s">
        <v>784</v>
      </c>
      <c r="B307" s="30" t="s">
        <v>1070</v>
      </c>
      <c r="C307" s="33">
        <v>23012.829839999999</v>
      </c>
      <c r="D307" s="33">
        <v>158.40433999999999</v>
      </c>
      <c r="E307" s="28">
        <f t="shared" si="16"/>
        <v>0.68833055778593455</v>
      </c>
      <c r="F307" s="33">
        <v>1819.7269799999999</v>
      </c>
      <c r="G307" s="28">
        <f t="shared" si="17"/>
        <v>8.7048409866407539</v>
      </c>
      <c r="H307" s="33"/>
      <c r="I307" s="33"/>
      <c r="J307" s="28" t="str">
        <f t="shared" si="18"/>
        <v xml:space="preserve"> </v>
      </c>
      <c r="K307" s="33"/>
      <c r="L307" s="28" t="str">
        <f t="shared" si="19"/>
        <v xml:space="preserve"> </v>
      </c>
      <c r="M307" s="33"/>
    </row>
    <row r="308" spans="1:13" ht="25.5" x14ac:dyDescent="0.2">
      <c r="A308" s="30" t="s">
        <v>1470</v>
      </c>
      <c r="B308" s="30" t="s">
        <v>258</v>
      </c>
      <c r="C308" s="33">
        <v>1</v>
      </c>
      <c r="D308" s="33"/>
      <c r="E308" s="28" t="str">
        <f t="shared" si="16"/>
        <v/>
      </c>
      <c r="F308" s="33"/>
      <c r="G308" s="28" t="str">
        <f t="shared" si="17"/>
        <v xml:space="preserve"> </v>
      </c>
      <c r="H308" s="33"/>
      <c r="I308" s="33"/>
      <c r="J308" s="28" t="str">
        <f t="shared" si="18"/>
        <v xml:space="preserve"> </v>
      </c>
      <c r="K308" s="33"/>
      <c r="L308" s="28" t="str">
        <f t="shared" si="19"/>
        <v xml:space="preserve"> </v>
      </c>
      <c r="M308" s="33"/>
    </row>
    <row r="309" spans="1:13" ht="51" x14ac:dyDescent="0.2">
      <c r="A309" s="30" t="s">
        <v>324</v>
      </c>
      <c r="B309" s="30" t="s">
        <v>802</v>
      </c>
      <c r="C309" s="33">
        <v>1</v>
      </c>
      <c r="D309" s="33"/>
      <c r="E309" s="28" t="str">
        <f t="shared" si="16"/>
        <v/>
      </c>
      <c r="F309" s="33"/>
      <c r="G309" s="28" t="str">
        <f t="shared" si="17"/>
        <v xml:space="preserve"> </v>
      </c>
      <c r="H309" s="33"/>
      <c r="I309" s="33"/>
      <c r="J309" s="28" t="str">
        <f t="shared" si="18"/>
        <v xml:space="preserve"> </v>
      </c>
      <c r="K309" s="33"/>
      <c r="L309" s="28" t="str">
        <f t="shared" si="19"/>
        <v xml:space="preserve"> </v>
      </c>
      <c r="M309" s="33"/>
    </row>
    <row r="310" spans="1:13" ht="51" x14ac:dyDescent="0.2">
      <c r="A310" s="30" t="s">
        <v>989</v>
      </c>
      <c r="B310" s="30" t="s">
        <v>1273</v>
      </c>
      <c r="C310" s="33">
        <v>181156.57349000001</v>
      </c>
      <c r="D310" s="33">
        <v>124173.08495999999</v>
      </c>
      <c r="E310" s="28">
        <f t="shared" si="16"/>
        <v>68.544620031055317</v>
      </c>
      <c r="F310" s="33">
        <v>105025.18452</v>
      </c>
      <c r="G310" s="28">
        <f t="shared" si="17"/>
        <v>118.23172273156413</v>
      </c>
      <c r="H310" s="33">
        <v>1378.58402</v>
      </c>
      <c r="I310" s="33">
        <v>925.12099000000001</v>
      </c>
      <c r="J310" s="28">
        <f t="shared" si="18"/>
        <v>67.106609142328523</v>
      </c>
      <c r="K310" s="33">
        <v>3025.91</v>
      </c>
      <c r="L310" s="28">
        <f t="shared" si="19"/>
        <v>30.573314804472044</v>
      </c>
      <c r="M310" s="33">
        <v>2.2999999999999545</v>
      </c>
    </row>
    <row r="311" spans="1:13" ht="51" x14ac:dyDescent="0.2">
      <c r="A311" s="30" t="s">
        <v>1225</v>
      </c>
      <c r="B311" s="30" t="s">
        <v>1182</v>
      </c>
      <c r="C311" s="33">
        <v>168044.68911000001</v>
      </c>
      <c r="D311" s="33">
        <v>111928.21152</v>
      </c>
      <c r="E311" s="28">
        <f t="shared" si="16"/>
        <v>66.606217734577228</v>
      </c>
      <c r="F311" s="33">
        <v>86270.613209999996</v>
      </c>
      <c r="G311" s="28">
        <f t="shared" si="17"/>
        <v>129.74083219687364</v>
      </c>
      <c r="H311" s="33"/>
      <c r="I311" s="33"/>
      <c r="J311" s="28" t="str">
        <f t="shared" si="18"/>
        <v xml:space="preserve"> </v>
      </c>
      <c r="K311" s="33"/>
      <c r="L311" s="28" t="str">
        <f t="shared" si="19"/>
        <v xml:space="preserve"> </v>
      </c>
      <c r="M311" s="33"/>
    </row>
    <row r="312" spans="1:13" ht="76.5" x14ac:dyDescent="0.2">
      <c r="A312" s="30" t="s">
        <v>876</v>
      </c>
      <c r="B312" s="30" t="s">
        <v>282</v>
      </c>
      <c r="C312" s="33">
        <v>86244.817590000006</v>
      </c>
      <c r="D312" s="33">
        <v>65962.637199999997</v>
      </c>
      <c r="E312" s="28">
        <f t="shared" si="16"/>
        <v>76.483015493847233</v>
      </c>
      <c r="F312" s="33">
        <v>25440.418259999999</v>
      </c>
      <c r="G312" s="28" t="str">
        <f t="shared" si="17"/>
        <v>свыше 200</v>
      </c>
      <c r="H312" s="33"/>
      <c r="I312" s="33"/>
      <c r="J312" s="28" t="str">
        <f t="shared" si="18"/>
        <v xml:space="preserve"> </v>
      </c>
      <c r="K312" s="33"/>
      <c r="L312" s="28" t="str">
        <f t="shared" si="19"/>
        <v xml:space="preserve"> </v>
      </c>
      <c r="M312" s="33"/>
    </row>
    <row r="313" spans="1:13" ht="102" x14ac:dyDescent="0.2">
      <c r="A313" s="30" t="s">
        <v>509</v>
      </c>
      <c r="B313" s="30" t="s">
        <v>1111</v>
      </c>
      <c r="C313" s="33">
        <v>40752.169139999998</v>
      </c>
      <c r="D313" s="33">
        <v>32509.187679999999</v>
      </c>
      <c r="E313" s="28">
        <f t="shared" si="16"/>
        <v>79.772901335185225</v>
      </c>
      <c r="F313" s="33">
        <v>54750.605869999999</v>
      </c>
      <c r="G313" s="28">
        <f t="shared" si="17"/>
        <v>59.376854672969117</v>
      </c>
      <c r="H313" s="33"/>
      <c r="I313" s="33"/>
      <c r="J313" s="28" t="str">
        <f t="shared" si="18"/>
        <v xml:space="preserve"> </v>
      </c>
      <c r="K313" s="33"/>
      <c r="L313" s="28" t="str">
        <f t="shared" si="19"/>
        <v xml:space="preserve"> </v>
      </c>
      <c r="M313" s="33"/>
    </row>
    <row r="314" spans="1:13" ht="76.5" x14ac:dyDescent="0.2">
      <c r="A314" s="30" t="s">
        <v>50</v>
      </c>
      <c r="B314" s="30" t="s">
        <v>843</v>
      </c>
      <c r="C314" s="33">
        <v>41047.702380000002</v>
      </c>
      <c r="D314" s="33">
        <v>13456.386640000001</v>
      </c>
      <c r="E314" s="28">
        <f t="shared" si="16"/>
        <v>32.782313892814777</v>
      </c>
      <c r="F314" s="33">
        <v>6079.5890799999997</v>
      </c>
      <c r="G314" s="28" t="str">
        <f t="shared" si="17"/>
        <v>свыше 200</v>
      </c>
      <c r="H314" s="33"/>
      <c r="I314" s="33"/>
      <c r="J314" s="28" t="str">
        <f t="shared" si="18"/>
        <v xml:space="preserve"> </v>
      </c>
      <c r="K314" s="33"/>
      <c r="L314" s="28" t="str">
        <f t="shared" si="19"/>
        <v xml:space="preserve"> </v>
      </c>
      <c r="M314" s="33"/>
    </row>
    <row r="315" spans="1:13" ht="76.5" x14ac:dyDescent="0.2">
      <c r="A315" s="30" t="s">
        <v>730</v>
      </c>
      <c r="B315" s="30" t="s">
        <v>814</v>
      </c>
      <c r="C315" s="33">
        <v>13111.88438</v>
      </c>
      <c r="D315" s="33">
        <v>12244.873439999999</v>
      </c>
      <c r="E315" s="28">
        <f t="shared" si="16"/>
        <v>93.387594682252683</v>
      </c>
      <c r="F315" s="33">
        <v>18754.571309999999</v>
      </c>
      <c r="G315" s="28">
        <f t="shared" si="17"/>
        <v>65.290073751091242</v>
      </c>
      <c r="H315" s="33">
        <v>1378.58402</v>
      </c>
      <c r="I315" s="33">
        <v>925.12099000000001</v>
      </c>
      <c r="J315" s="28">
        <f t="shared" si="18"/>
        <v>67.106609142328523</v>
      </c>
      <c r="K315" s="33">
        <v>3025.91</v>
      </c>
      <c r="L315" s="28">
        <f t="shared" si="19"/>
        <v>30.573314804472044</v>
      </c>
      <c r="M315" s="33">
        <v>2.2999999999999545</v>
      </c>
    </row>
    <row r="316" spans="1:13" ht="102" x14ac:dyDescent="0.2">
      <c r="A316" s="30" t="s">
        <v>2</v>
      </c>
      <c r="B316" s="30" t="s">
        <v>293</v>
      </c>
      <c r="C316" s="33">
        <v>1378.58402</v>
      </c>
      <c r="D316" s="33">
        <v>925.12099000000001</v>
      </c>
      <c r="E316" s="28">
        <f t="shared" si="16"/>
        <v>67.106609142328523</v>
      </c>
      <c r="F316" s="33">
        <v>3025.91</v>
      </c>
      <c r="G316" s="28">
        <f t="shared" si="17"/>
        <v>30.573314804472044</v>
      </c>
      <c r="H316" s="33">
        <v>1378.58402</v>
      </c>
      <c r="I316" s="33">
        <v>925.12099000000001</v>
      </c>
      <c r="J316" s="28">
        <f t="shared" si="18"/>
        <v>67.106609142328523</v>
      </c>
      <c r="K316" s="33">
        <v>3025.91</v>
      </c>
      <c r="L316" s="28">
        <f t="shared" si="19"/>
        <v>30.573314804472044</v>
      </c>
      <c r="M316" s="33">
        <v>2.2999999999999545</v>
      </c>
    </row>
    <row r="317" spans="1:13" ht="89.25" x14ac:dyDescent="0.2">
      <c r="A317" s="30" t="s">
        <v>320</v>
      </c>
      <c r="B317" s="30" t="s">
        <v>580</v>
      </c>
      <c r="C317" s="33">
        <v>6057.43</v>
      </c>
      <c r="D317" s="33">
        <v>7007.43</v>
      </c>
      <c r="E317" s="28">
        <f t="shared" si="16"/>
        <v>115.68321879080732</v>
      </c>
      <c r="F317" s="33">
        <v>7925.0206799999996</v>
      </c>
      <c r="G317" s="28">
        <f t="shared" si="17"/>
        <v>88.4215989200422</v>
      </c>
      <c r="H317" s="33"/>
      <c r="I317" s="33"/>
      <c r="J317" s="28" t="str">
        <f t="shared" si="18"/>
        <v xml:space="preserve"> </v>
      </c>
      <c r="K317" s="33"/>
      <c r="L317" s="28" t="str">
        <f t="shared" si="19"/>
        <v xml:space="preserve"> </v>
      </c>
      <c r="M317" s="33"/>
    </row>
    <row r="318" spans="1:13" ht="89.25" x14ac:dyDescent="0.2">
      <c r="A318" s="30" t="s">
        <v>1718</v>
      </c>
      <c r="B318" s="30" t="s">
        <v>1604</v>
      </c>
      <c r="C318" s="33">
        <v>1099.3953300000001</v>
      </c>
      <c r="D318" s="33">
        <v>1996.24929</v>
      </c>
      <c r="E318" s="28">
        <f t="shared" si="16"/>
        <v>181.5770210703005</v>
      </c>
      <c r="F318" s="33">
        <v>890.49354000000005</v>
      </c>
      <c r="G318" s="28" t="str">
        <f t="shared" si="17"/>
        <v>свыше 200</v>
      </c>
      <c r="H318" s="33"/>
      <c r="I318" s="33"/>
      <c r="J318" s="28" t="str">
        <f t="shared" si="18"/>
        <v xml:space="preserve"> </v>
      </c>
      <c r="K318" s="33"/>
      <c r="L318" s="28" t="str">
        <f t="shared" si="19"/>
        <v xml:space="preserve"> </v>
      </c>
      <c r="M318" s="33"/>
    </row>
    <row r="319" spans="1:13" ht="89.25" x14ac:dyDescent="0.2">
      <c r="A319" s="30" t="s">
        <v>382</v>
      </c>
      <c r="B319" s="30" t="s">
        <v>879</v>
      </c>
      <c r="C319" s="33">
        <v>4571.4750299999996</v>
      </c>
      <c r="D319" s="33">
        <v>2175.5164</v>
      </c>
      <c r="E319" s="28">
        <f t="shared" si="16"/>
        <v>47.588937612549977</v>
      </c>
      <c r="F319" s="33">
        <v>6598.9408700000004</v>
      </c>
      <c r="G319" s="28">
        <f t="shared" si="17"/>
        <v>32.967660157257932</v>
      </c>
      <c r="H319" s="33"/>
      <c r="I319" s="33"/>
      <c r="J319" s="28" t="str">
        <f t="shared" si="18"/>
        <v xml:space="preserve"> </v>
      </c>
      <c r="K319" s="33"/>
      <c r="L319" s="28" t="str">
        <f t="shared" si="19"/>
        <v xml:space="preserve"> </v>
      </c>
      <c r="M319" s="33"/>
    </row>
    <row r="320" spans="1:13" ht="89.25" x14ac:dyDescent="0.2">
      <c r="A320" s="30" t="s">
        <v>1300</v>
      </c>
      <c r="B320" s="30" t="s">
        <v>213</v>
      </c>
      <c r="C320" s="33">
        <v>5</v>
      </c>
      <c r="D320" s="33">
        <v>140.55676</v>
      </c>
      <c r="E320" s="28" t="str">
        <f t="shared" si="16"/>
        <v>свыше 200</v>
      </c>
      <c r="F320" s="33">
        <v>314.20621999999997</v>
      </c>
      <c r="G320" s="28">
        <f t="shared" si="17"/>
        <v>44.733920289674728</v>
      </c>
      <c r="H320" s="33"/>
      <c r="I320" s="33"/>
      <c r="J320" s="28" t="str">
        <f t="shared" si="18"/>
        <v xml:space="preserve"> </v>
      </c>
      <c r="K320" s="33"/>
      <c r="L320" s="28" t="str">
        <f t="shared" si="19"/>
        <v xml:space="preserve"> </v>
      </c>
      <c r="M320" s="33"/>
    </row>
    <row r="321" spans="1:13" ht="76.5" x14ac:dyDescent="0.2">
      <c r="A321" s="30" t="s">
        <v>443</v>
      </c>
      <c r="B321" s="30" t="s">
        <v>1254</v>
      </c>
      <c r="C321" s="33"/>
      <c r="D321" s="33"/>
      <c r="E321" s="28" t="str">
        <f t="shared" si="16"/>
        <v xml:space="preserve"> </v>
      </c>
      <c r="F321" s="33"/>
      <c r="G321" s="28" t="str">
        <f t="shared" si="17"/>
        <v xml:space="preserve"> </v>
      </c>
      <c r="H321" s="33"/>
      <c r="I321" s="33"/>
      <c r="J321" s="28" t="str">
        <f t="shared" si="18"/>
        <v xml:space="preserve"> </v>
      </c>
      <c r="K321" s="33"/>
      <c r="L321" s="28" t="str">
        <f t="shared" si="19"/>
        <v xml:space="preserve"> </v>
      </c>
      <c r="M321" s="33"/>
    </row>
    <row r="322" spans="1:13" ht="89.25" x14ac:dyDescent="0.2">
      <c r="A322" s="30" t="s">
        <v>774</v>
      </c>
      <c r="B322" s="30" t="s">
        <v>987</v>
      </c>
      <c r="C322" s="33"/>
      <c r="D322" s="33"/>
      <c r="E322" s="28" t="str">
        <f t="shared" si="16"/>
        <v xml:space="preserve"> </v>
      </c>
      <c r="F322" s="33"/>
      <c r="G322" s="28" t="str">
        <f t="shared" si="17"/>
        <v xml:space="preserve"> </v>
      </c>
      <c r="H322" s="33"/>
      <c r="I322" s="33"/>
      <c r="J322" s="28" t="str">
        <f t="shared" si="18"/>
        <v xml:space="preserve"> </v>
      </c>
      <c r="K322" s="33"/>
      <c r="L322" s="28" t="str">
        <f t="shared" si="19"/>
        <v xml:space="preserve"> </v>
      </c>
      <c r="M322" s="33"/>
    </row>
    <row r="323" spans="1:13" ht="102" x14ac:dyDescent="0.2">
      <c r="A323" s="30" t="s">
        <v>1717</v>
      </c>
      <c r="B323" s="30" t="s">
        <v>399</v>
      </c>
      <c r="C323" s="33">
        <v>14114.87989</v>
      </c>
      <c r="D323" s="33">
        <v>6073.6650499999996</v>
      </c>
      <c r="E323" s="28">
        <f t="shared" si="16"/>
        <v>43.030228364203246</v>
      </c>
      <c r="F323" s="33">
        <v>14276.02788</v>
      </c>
      <c r="G323" s="28">
        <f t="shared" si="17"/>
        <v>42.544502581904453</v>
      </c>
      <c r="H323" s="33"/>
      <c r="I323" s="33"/>
      <c r="J323" s="28" t="str">
        <f t="shared" si="18"/>
        <v xml:space="preserve"> </v>
      </c>
      <c r="K323" s="33"/>
      <c r="L323" s="28" t="str">
        <f t="shared" si="19"/>
        <v xml:space="preserve"> </v>
      </c>
      <c r="M323" s="33"/>
    </row>
    <row r="324" spans="1:13" ht="102" x14ac:dyDescent="0.2">
      <c r="A324" s="30" t="s">
        <v>1231</v>
      </c>
      <c r="B324" s="30" t="s">
        <v>1154</v>
      </c>
      <c r="C324" s="33">
        <v>14114.87989</v>
      </c>
      <c r="D324" s="33">
        <v>6073.6650499999996</v>
      </c>
      <c r="E324" s="28">
        <f t="shared" si="16"/>
        <v>43.030228364203246</v>
      </c>
      <c r="F324" s="33">
        <v>14276.02788</v>
      </c>
      <c r="G324" s="28">
        <f t="shared" si="17"/>
        <v>42.544502581904453</v>
      </c>
      <c r="H324" s="33"/>
      <c r="I324" s="33"/>
      <c r="J324" s="28" t="str">
        <f t="shared" si="18"/>
        <v xml:space="preserve"> </v>
      </c>
      <c r="K324" s="33"/>
      <c r="L324" s="28" t="str">
        <f t="shared" si="19"/>
        <v xml:space="preserve"> </v>
      </c>
      <c r="M324" s="33"/>
    </row>
    <row r="325" spans="1:13" ht="127.5" x14ac:dyDescent="0.2">
      <c r="A325" s="30" t="s">
        <v>892</v>
      </c>
      <c r="B325" s="30" t="s">
        <v>466</v>
      </c>
      <c r="C325" s="33">
        <v>12140.34785</v>
      </c>
      <c r="D325" s="33">
        <v>4621.9247800000003</v>
      </c>
      <c r="E325" s="28">
        <f t="shared" si="16"/>
        <v>38.070777189469084</v>
      </c>
      <c r="F325" s="33">
        <v>12254.68878</v>
      </c>
      <c r="G325" s="28">
        <f t="shared" si="17"/>
        <v>37.715562287824987</v>
      </c>
      <c r="H325" s="33"/>
      <c r="I325" s="33"/>
      <c r="J325" s="28" t="str">
        <f t="shared" si="18"/>
        <v xml:space="preserve"> </v>
      </c>
      <c r="K325" s="33"/>
      <c r="L325" s="28" t="str">
        <f t="shared" si="19"/>
        <v xml:space="preserve"> </v>
      </c>
      <c r="M325" s="33"/>
    </row>
    <row r="326" spans="1:13" ht="153" x14ac:dyDescent="0.2">
      <c r="A326" s="30" t="s">
        <v>524</v>
      </c>
      <c r="B326" s="30" t="s">
        <v>920</v>
      </c>
      <c r="C326" s="33">
        <v>1514.5320400000001</v>
      </c>
      <c r="D326" s="33">
        <v>942.24702000000002</v>
      </c>
      <c r="E326" s="28">
        <f t="shared" si="16"/>
        <v>62.213739631417766</v>
      </c>
      <c r="F326" s="33">
        <v>1738.7695200000001</v>
      </c>
      <c r="G326" s="28">
        <f t="shared" si="17"/>
        <v>54.190449577238965</v>
      </c>
      <c r="H326" s="33"/>
      <c r="I326" s="33"/>
      <c r="J326" s="28" t="str">
        <f t="shared" si="18"/>
        <v xml:space="preserve"> </v>
      </c>
      <c r="K326" s="33"/>
      <c r="L326" s="28" t="str">
        <f t="shared" si="19"/>
        <v xml:space="preserve"> </v>
      </c>
      <c r="M326" s="33"/>
    </row>
    <row r="327" spans="1:13" ht="127.5" x14ac:dyDescent="0.2">
      <c r="A327" s="30" t="s">
        <v>64</v>
      </c>
      <c r="B327" s="30" t="s">
        <v>670</v>
      </c>
      <c r="C327" s="33">
        <v>460</v>
      </c>
      <c r="D327" s="33">
        <v>509.49324999999999</v>
      </c>
      <c r="E327" s="28">
        <f t="shared" ref="E327:E390" si="20">IF(C327=0," ",IF(D327/C327*100&gt;200,"свыше 200",IF(D327/C327&gt;0,D327/C327*100,"")))</f>
        <v>110.75940217391305</v>
      </c>
      <c r="F327" s="33">
        <v>282.56957999999997</v>
      </c>
      <c r="G327" s="28">
        <f t="shared" ref="G327:G390" si="21">IF(F327=0," ",IF(D327/F327*100&gt;200,"свыше 200",IF(D327/F327&gt;0,D327/F327*100,"")))</f>
        <v>180.30718310159219</v>
      </c>
      <c r="H327" s="33"/>
      <c r="I327" s="33"/>
      <c r="J327" s="28" t="str">
        <f t="shared" ref="J327:J390" si="22">IF(H327=0," ",IF(I327/H327*100&gt;200,"свыше 200",IF(I327/H327&gt;0,I327/H327*100,"")))</f>
        <v xml:space="preserve"> </v>
      </c>
      <c r="K327" s="33"/>
      <c r="L327" s="28" t="str">
        <f t="shared" ref="L327:L390" si="23">IF(K327=0," ",IF(I327/K327*100&gt;200,"свыше 200",IF(I327/K327&gt;0,I327/K327*100,"")))</f>
        <v xml:space="preserve"> </v>
      </c>
      <c r="M327" s="33"/>
    </row>
    <row r="328" spans="1:13" ht="25.5" x14ac:dyDescent="0.2">
      <c r="A328" s="30" t="s">
        <v>74</v>
      </c>
      <c r="B328" s="30" t="s">
        <v>1271</v>
      </c>
      <c r="C328" s="33">
        <v>736.80899999999997</v>
      </c>
      <c r="D328" s="33">
        <v>314.45636000000002</v>
      </c>
      <c r="E328" s="28">
        <f t="shared" si="20"/>
        <v>42.678137753474786</v>
      </c>
      <c r="F328" s="33">
        <v>483.21125999999998</v>
      </c>
      <c r="G328" s="28">
        <f t="shared" si="21"/>
        <v>65.076372599429916</v>
      </c>
      <c r="H328" s="33">
        <v>63.07</v>
      </c>
      <c r="I328" s="33">
        <v>0.79500000000000004</v>
      </c>
      <c r="J328" s="28">
        <f t="shared" si="22"/>
        <v>1.2605042016806722</v>
      </c>
      <c r="K328" s="33">
        <v>10.07</v>
      </c>
      <c r="L328" s="28">
        <f t="shared" si="23"/>
        <v>7.8947368421052628</v>
      </c>
      <c r="M328" s="33"/>
    </row>
    <row r="329" spans="1:13" ht="63.75" x14ac:dyDescent="0.2">
      <c r="A329" s="30" t="s">
        <v>1169</v>
      </c>
      <c r="B329" s="30" t="s">
        <v>186</v>
      </c>
      <c r="C329" s="33">
        <v>736.80899999999997</v>
      </c>
      <c r="D329" s="33">
        <v>314.45636000000002</v>
      </c>
      <c r="E329" s="28">
        <f t="shared" si="20"/>
        <v>42.678137753474786</v>
      </c>
      <c r="F329" s="33">
        <v>483.21125999999998</v>
      </c>
      <c r="G329" s="28">
        <f t="shared" si="21"/>
        <v>65.076372599429916</v>
      </c>
      <c r="H329" s="33">
        <v>63.07</v>
      </c>
      <c r="I329" s="33">
        <v>0.79500000000000004</v>
      </c>
      <c r="J329" s="28">
        <f t="shared" si="22"/>
        <v>1.2605042016806722</v>
      </c>
      <c r="K329" s="33">
        <v>10.07</v>
      </c>
      <c r="L329" s="28">
        <f t="shared" si="23"/>
        <v>7.8947368421052628</v>
      </c>
      <c r="M329" s="33"/>
    </row>
    <row r="330" spans="1:13" ht="63.75" x14ac:dyDescent="0.2">
      <c r="A330" s="30" t="s">
        <v>1266</v>
      </c>
      <c r="B330" s="30" t="s">
        <v>1447</v>
      </c>
      <c r="C330" s="33">
        <v>63.07</v>
      </c>
      <c r="D330" s="33">
        <v>0.79500000000000004</v>
      </c>
      <c r="E330" s="28">
        <f t="shared" si="20"/>
        <v>1.2605042016806722</v>
      </c>
      <c r="F330" s="33">
        <v>10.07</v>
      </c>
      <c r="G330" s="28">
        <f t="shared" si="21"/>
        <v>7.8947368421052628</v>
      </c>
      <c r="H330" s="33">
        <v>63.07</v>
      </c>
      <c r="I330" s="33">
        <v>0.79500000000000004</v>
      </c>
      <c r="J330" s="28">
        <f t="shared" si="22"/>
        <v>1.2605042016806722</v>
      </c>
      <c r="K330" s="33">
        <v>10.07</v>
      </c>
      <c r="L330" s="28">
        <f t="shared" si="23"/>
        <v>7.8947368421052628</v>
      </c>
      <c r="M330" s="33"/>
    </row>
    <row r="331" spans="1:13" ht="63.75" x14ac:dyDescent="0.2">
      <c r="A331" s="30" t="s">
        <v>347</v>
      </c>
      <c r="B331" s="30" t="s">
        <v>596</v>
      </c>
      <c r="C331" s="33">
        <v>106</v>
      </c>
      <c r="D331" s="33">
        <v>57.636650000000003</v>
      </c>
      <c r="E331" s="28">
        <f t="shared" si="20"/>
        <v>54.374198113207548</v>
      </c>
      <c r="F331" s="33">
        <v>47.213859999999997</v>
      </c>
      <c r="G331" s="28">
        <f t="shared" si="21"/>
        <v>122.07569980509962</v>
      </c>
      <c r="H331" s="33"/>
      <c r="I331" s="33"/>
      <c r="J331" s="28" t="str">
        <f t="shared" si="22"/>
        <v xml:space="preserve"> </v>
      </c>
      <c r="K331" s="33"/>
      <c r="L331" s="28" t="str">
        <f t="shared" si="23"/>
        <v xml:space="preserve"> </v>
      </c>
      <c r="M331" s="33"/>
    </row>
    <row r="332" spans="1:13" ht="63.75" x14ac:dyDescent="0.2">
      <c r="A332" s="30" t="s">
        <v>1644</v>
      </c>
      <c r="B332" s="30" t="s">
        <v>574</v>
      </c>
      <c r="C332" s="33">
        <v>567.73900000000003</v>
      </c>
      <c r="D332" s="33">
        <v>256.02471000000003</v>
      </c>
      <c r="E332" s="28">
        <f t="shared" si="20"/>
        <v>45.095494584659498</v>
      </c>
      <c r="F332" s="33">
        <v>425.92739999999998</v>
      </c>
      <c r="G332" s="28">
        <f t="shared" si="21"/>
        <v>60.109941271681521</v>
      </c>
      <c r="H332" s="33"/>
      <c r="I332" s="33"/>
      <c r="J332" s="28" t="str">
        <f t="shared" si="22"/>
        <v xml:space="preserve"> </v>
      </c>
      <c r="K332" s="33"/>
      <c r="L332" s="28" t="str">
        <f t="shared" si="23"/>
        <v xml:space="preserve"> </v>
      </c>
      <c r="M332" s="33"/>
    </row>
    <row r="333" spans="1:13" ht="25.5" x14ac:dyDescent="0.2">
      <c r="A333" s="30" t="s">
        <v>1191</v>
      </c>
      <c r="B333" s="30" t="s">
        <v>522</v>
      </c>
      <c r="C333" s="33">
        <v>626348.20493000001</v>
      </c>
      <c r="D333" s="33">
        <v>345426.93683999998</v>
      </c>
      <c r="E333" s="28">
        <f t="shared" si="20"/>
        <v>55.14934570277957</v>
      </c>
      <c r="F333" s="33">
        <v>226610.18945000001</v>
      </c>
      <c r="G333" s="28">
        <f t="shared" si="21"/>
        <v>152.43221749135694</v>
      </c>
      <c r="H333" s="33">
        <v>587498.88826000004</v>
      </c>
      <c r="I333" s="33">
        <v>319796.26916000003</v>
      </c>
      <c r="J333" s="28">
        <f t="shared" si="22"/>
        <v>54.433510522401683</v>
      </c>
      <c r="K333" s="33">
        <v>201346.56065999999</v>
      </c>
      <c r="L333" s="28">
        <f t="shared" si="23"/>
        <v>158.82877170175152</v>
      </c>
      <c r="M333" s="33">
        <v>69345.732440000022</v>
      </c>
    </row>
    <row r="334" spans="1:13" ht="63.75" x14ac:dyDescent="0.2">
      <c r="A334" s="30" t="s">
        <v>1628</v>
      </c>
      <c r="B334" s="30" t="s">
        <v>697</v>
      </c>
      <c r="C334" s="33">
        <v>431193.98989000003</v>
      </c>
      <c r="D334" s="33">
        <v>211299.28963000001</v>
      </c>
      <c r="E334" s="28">
        <f t="shared" si="20"/>
        <v>49.003301201833452</v>
      </c>
      <c r="F334" s="33">
        <v>171848.46864000001</v>
      </c>
      <c r="G334" s="28">
        <f t="shared" si="21"/>
        <v>122.95674864152808</v>
      </c>
      <c r="H334" s="33">
        <v>418905.13672000001</v>
      </c>
      <c r="I334" s="33">
        <v>205033.70129999999</v>
      </c>
      <c r="J334" s="28">
        <f t="shared" si="22"/>
        <v>48.945138965208344</v>
      </c>
      <c r="K334" s="33">
        <v>166737.53373</v>
      </c>
      <c r="L334" s="28">
        <f t="shared" si="23"/>
        <v>122.96793452157773</v>
      </c>
      <c r="M334" s="33">
        <v>47288.369999999995</v>
      </c>
    </row>
    <row r="335" spans="1:13" ht="102" x14ac:dyDescent="0.2">
      <c r="A335" s="30" t="s">
        <v>597</v>
      </c>
      <c r="B335" s="30" t="s">
        <v>1724</v>
      </c>
      <c r="C335" s="33">
        <v>810.7441</v>
      </c>
      <c r="D335" s="33">
        <v>420.48054999999999</v>
      </c>
      <c r="E335" s="28">
        <f t="shared" si="20"/>
        <v>51.863534992114033</v>
      </c>
      <c r="F335" s="33">
        <v>545.05012999999997</v>
      </c>
      <c r="G335" s="28">
        <f t="shared" si="21"/>
        <v>77.145298543456917</v>
      </c>
      <c r="H335" s="33">
        <v>415.51242999999999</v>
      </c>
      <c r="I335" s="33">
        <v>210.24043</v>
      </c>
      <c r="J335" s="28">
        <f t="shared" si="22"/>
        <v>50.59786779423181</v>
      </c>
      <c r="K335" s="33">
        <v>272.52510000000001</v>
      </c>
      <c r="L335" s="28">
        <f t="shared" si="23"/>
        <v>77.145345511294181</v>
      </c>
      <c r="M335" s="33">
        <v>26.683160000000015</v>
      </c>
    </row>
    <row r="336" spans="1:13" ht="140.25" x14ac:dyDescent="0.2">
      <c r="A336" s="30" t="s">
        <v>1428</v>
      </c>
      <c r="B336" s="30" t="s">
        <v>1630</v>
      </c>
      <c r="C336" s="33">
        <v>810.7441</v>
      </c>
      <c r="D336" s="33">
        <v>420.48054999999999</v>
      </c>
      <c r="E336" s="28">
        <f t="shared" si="20"/>
        <v>51.863534992114033</v>
      </c>
      <c r="F336" s="33">
        <v>545.05012999999997</v>
      </c>
      <c r="G336" s="28">
        <f t="shared" si="21"/>
        <v>77.145298543456917</v>
      </c>
      <c r="H336" s="33">
        <v>415.51242999999999</v>
      </c>
      <c r="I336" s="33">
        <v>210.24043</v>
      </c>
      <c r="J336" s="28">
        <f t="shared" si="22"/>
        <v>50.59786779423181</v>
      </c>
      <c r="K336" s="33">
        <v>272.52510000000001</v>
      </c>
      <c r="L336" s="28">
        <f t="shared" si="23"/>
        <v>77.145345511294181</v>
      </c>
      <c r="M336" s="33">
        <v>26.683160000000015</v>
      </c>
    </row>
    <row r="337" spans="1:13" ht="140.25" x14ac:dyDescent="0.2">
      <c r="A337" s="30" t="s">
        <v>93</v>
      </c>
      <c r="B337" s="30" t="s">
        <v>990</v>
      </c>
      <c r="C337" s="33">
        <v>1831.4952000000001</v>
      </c>
      <c r="D337" s="33">
        <v>999.51498000000004</v>
      </c>
      <c r="E337" s="28">
        <f t="shared" si="20"/>
        <v>54.57371550850911</v>
      </c>
      <c r="F337" s="33">
        <v>1284.1661799999999</v>
      </c>
      <c r="G337" s="28">
        <f t="shared" si="21"/>
        <v>77.833772261468539</v>
      </c>
      <c r="H337" s="33">
        <v>932.77508999999998</v>
      </c>
      <c r="I337" s="33">
        <v>499.75776000000002</v>
      </c>
      <c r="J337" s="28">
        <f t="shared" si="22"/>
        <v>53.577519957142087</v>
      </c>
      <c r="K337" s="33">
        <v>642.08324000000005</v>
      </c>
      <c r="L337" s="28">
        <f t="shared" si="23"/>
        <v>77.833796128987885</v>
      </c>
      <c r="M337" s="33">
        <v>85.107880000000023</v>
      </c>
    </row>
    <row r="338" spans="1:13" ht="204" x14ac:dyDescent="0.2">
      <c r="A338" s="30" t="s">
        <v>48</v>
      </c>
      <c r="B338" s="30" t="s">
        <v>588</v>
      </c>
      <c r="C338" s="33">
        <v>0.65</v>
      </c>
      <c r="D338" s="33"/>
      <c r="E338" s="28" t="str">
        <f t="shared" si="20"/>
        <v/>
      </c>
      <c r="F338" s="33"/>
      <c r="G338" s="28" t="str">
        <f t="shared" si="21"/>
        <v xml:space="preserve"> </v>
      </c>
      <c r="H338" s="33">
        <v>0.65</v>
      </c>
      <c r="I338" s="33"/>
      <c r="J338" s="28" t="str">
        <f t="shared" si="22"/>
        <v/>
      </c>
      <c r="K338" s="33"/>
      <c r="L338" s="28" t="str">
        <f t="shared" si="23"/>
        <v xml:space="preserve"> </v>
      </c>
      <c r="M338" s="33"/>
    </row>
    <row r="339" spans="1:13" ht="178.5" x14ac:dyDescent="0.2">
      <c r="A339" s="30" t="s">
        <v>928</v>
      </c>
      <c r="B339" s="30" t="s">
        <v>1731</v>
      </c>
      <c r="C339" s="33">
        <v>1830.8452</v>
      </c>
      <c r="D339" s="33">
        <v>999.51498000000004</v>
      </c>
      <c r="E339" s="28">
        <f t="shared" si="20"/>
        <v>54.593090666540242</v>
      </c>
      <c r="F339" s="33">
        <v>1284.16581</v>
      </c>
      <c r="G339" s="28">
        <f t="shared" si="21"/>
        <v>77.833794687307559</v>
      </c>
      <c r="H339" s="33">
        <v>932.12509</v>
      </c>
      <c r="I339" s="33">
        <v>499.75776000000002</v>
      </c>
      <c r="J339" s="28">
        <f t="shared" si="22"/>
        <v>53.614881238740175</v>
      </c>
      <c r="K339" s="33">
        <v>642.08286999999996</v>
      </c>
      <c r="L339" s="28">
        <f t="shared" si="23"/>
        <v>77.83384098068214</v>
      </c>
      <c r="M339" s="33">
        <v>85.107880000000023</v>
      </c>
    </row>
    <row r="340" spans="1:13" ht="102" x14ac:dyDescent="0.2">
      <c r="A340" s="30" t="s">
        <v>318</v>
      </c>
      <c r="B340" s="30" t="s">
        <v>557</v>
      </c>
      <c r="C340" s="33">
        <v>3194.8126000000002</v>
      </c>
      <c r="D340" s="33">
        <v>1417.1224400000001</v>
      </c>
      <c r="E340" s="28">
        <f t="shared" si="20"/>
        <v>44.356981689630246</v>
      </c>
      <c r="F340" s="33">
        <v>1436.47927</v>
      </c>
      <c r="G340" s="28">
        <f t="shared" si="21"/>
        <v>98.652481076180095</v>
      </c>
      <c r="H340" s="33">
        <v>2231.1447899999998</v>
      </c>
      <c r="I340" s="33">
        <v>886.47757999999999</v>
      </c>
      <c r="J340" s="28">
        <f t="shared" si="22"/>
        <v>39.731961097872095</v>
      </c>
      <c r="K340" s="33">
        <v>938.32452999999998</v>
      </c>
      <c r="L340" s="28">
        <f t="shared" si="23"/>
        <v>94.47451832043653</v>
      </c>
      <c r="M340" s="33">
        <v>98.422370000000001</v>
      </c>
    </row>
    <row r="341" spans="1:13" ht="165.75" x14ac:dyDescent="0.2">
      <c r="A341" s="30" t="s">
        <v>1332</v>
      </c>
      <c r="B341" s="30" t="s">
        <v>1143</v>
      </c>
      <c r="C341" s="33">
        <v>1323.5095100000001</v>
      </c>
      <c r="D341" s="33">
        <v>359.51443</v>
      </c>
      <c r="E341" s="28">
        <f t="shared" si="20"/>
        <v>27.163720946742568</v>
      </c>
      <c r="F341" s="33">
        <v>445.66968000000003</v>
      </c>
      <c r="G341" s="28">
        <f t="shared" si="21"/>
        <v>80.668361823492233</v>
      </c>
      <c r="H341" s="33">
        <v>1323.5095100000001</v>
      </c>
      <c r="I341" s="33">
        <v>359.51443</v>
      </c>
      <c r="J341" s="28">
        <f t="shared" si="22"/>
        <v>27.163720946742568</v>
      </c>
      <c r="K341" s="33">
        <v>445.66968000000003</v>
      </c>
      <c r="L341" s="28">
        <f t="shared" si="23"/>
        <v>80.668361823492233</v>
      </c>
      <c r="M341" s="33">
        <v>31</v>
      </c>
    </row>
    <row r="342" spans="1:13" ht="140.25" x14ac:dyDescent="0.2">
      <c r="A342" s="30" t="s">
        <v>415</v>
      </c>
      <c r="B342" s="30" t="s">
        <v>214</v>
      </c>
      <c r="C342" s="33">
        <v>1850.07609</v>
      </c>
      <c r="D342" s="33">
        <v>1053.92608</v>
      </c>
      <c r="E342" s="28">
        <f t="shared" si="20"/>
        <v>56.966634275025953</v>
      </c>
      <c r="F342" s="33">
        <v>985.30958999999996</v>
      </c>
      <c r="G342" s="28">
        <f t="shared" si="21"/>
        <v>106.96395231472373</v>
      </c>
      <c r="H342" s="33">
        <v>907.63527999999997</v>
      </c>
      <c r="I342" s="33">
        <v>526.96315000000004</v>
      </c>
      <c r="J342" s="28">
        <f t="shared" si="22"/>
        <v>58.058909962160129</v>
      </c>
      <c r="K342" s="33">
        <v>492.65485000000001</v>
      </c>
      <c r="L342" s="28">
        <f t="shared" si="23"/>
        <v>106.96396270127049</v>
      </c>
      <c r="M342" s="33">
        <v>67.422370000000058</v>
      </c>
    </row>
    <row r="343" spans="1:13" ht="127.5" x14ac:dyDescent="0.2">
      <c r="A343" s="30" t="s">
        <v>1299</v>
      </c>
      <c r="B343" s="30" t="s">
        <v>1307</v>
      </c>
      <c r="C343" s="33">
        <v>21.227</v>
      </c>
      <c r="D343" s="33">
        <v>3.6819299999999999</v>
      </c>
      <c r="E343" s="28">
        <f t="shared" si="20"/>
        <v>17.345503368351629</v>
      </c>
      <c r="F343" s="33">
        <v>5.5</v>
      </c>
      <c r="G343" s="28">
        <f t="shared" si="21"/>
        <v>66.944181818181818</v>
      </c>
      <c r="H343" s="33"/>
      <c r="I343" s="33"/>
      <c r="J343" s="28" t="str">
        <f t="shared" si="22"/>
        <v xml:space="preserve"> </v>
      </c>
      <c r="K343" s="33"/>
      <c r="L343" s="28" t="str">
        <f t="shared" si="23"/>
        <v xml:space="preserve"> </v>
      </c>
      <c r="M343" s="33"/>
    </row>
    <row r="344" spans="1:13" ht="114.75" x14ac:dyDescent="0.2">
      <c r="A344" s="30" t="s">
        <v>1577</v>
      </c>
      <c r="B344" s="30" t="s">
        <v>1235</v>
      </c>
      <c r="C344" s="33"/>
      <c r="D344" s="33"/>
      <c r="E344" s="28" t="str">
        <f t="shared" si="20"/>
        <v xml:space="preserve"> </v>
      </c>
      <c r="F344" s="33">
        <v>1564.29431</v>
      </c>
      <c r="G344" s="28" t="str">
        <f t="shared" si="21"/>
        <v/>
      </c>
      <c r="H344" s="33"/>
      <c r="I344" s="33"/>
      <c r="J344" s="28" t="str">
        <f t="shared" si="22"/>
        <v xml:space="preserve"> </v>
      </c>
      <c r="K344" s="33">
        <v>1211.5868399999999</v>
      </c>
      <c r="L344" s="28" t="str">
        <f t="shared" si="23"/>
        <v/>
      </c>
      <c r="M344" s="33"/>
    </row>
    <row r="345" spans="1:13" ht="127.5" x14ac:dyDescent="0.2">
      <c r="A345" s="30" t="s">
        <v>1577</v>
      </c>
      <c r="B345" s="30" t="s">
        <v>1362</v>
      </c>
      <c r="C345" s="33">
        <v>1898.231</v>
      </c>
      <c r="D345" s="33">
        <v>635.37822000000006</v>
      </c>
      <c r="E345" s="28">
        <f t="shared" si="20"/>
        <v>33.472123255810281</v>
      </c>
      <c r="F345" s="33"/>
      <c r="G345" s="28" t="str">
        <f t="shared" si="21"/>
        <v xml:space="preserve"> </v>
      </c>
      <c r="H345" s="33">
        <v>1093.2750000000001</v>
      </c>
      <c r="I345" s="33">
        <v>481.69821999999999</v>
      </c>
      <c r="J345" s="28">
        <f t="shared" si="22"/>
        <v>44.060114792709967</v>
      </c>
      <c r="K345" s="33"/>
      <c r="L345" s="28" t="str">
        <f t="shared" si="23"/>
        <v xml:space="preserve"> </v>
      </c>
      <c r="M345" s="33">
        <v>66.50648000000001</v>
      </c>
    </row>
    <row r="346" spans="1:13" ht="178.5" x14ac:dyDescent="0.2">
      <c r="A346" s="30" t="s">
        <v>1537</v>
      </c>
      <c r="B346" s="30" t="s">
        <v>1483</v>
      </c>
      <c r="C346" s="33"/>
      <c r="D346" s="33"/>
      <c r="E346" s="28" t="str">
        <f t="shared" si="20"/>
        <v xml:space="preserve"> </v>
      </c>
      <c r="F346" s="33">
        <v>903.52705000000003</v>
      </c>
      <c r="G346" s="28" t="str">
        <f t="shared" si="21"/>
        <v/>
      </c>
      <c r="H346" s="33"/>
      <c r="I346" s="33"/>
      <c r="J346" s="28" t="str">
        <f t="shared" si="22"/>
        <v xml:space="preserve"> </v>
      </c>
      <c r="K346" s="33">
        <v>903.52705000000003</v>
      </c>
      <c r="L346" s="28" t="str">
        <f t="shared" si="23"/>
        <v/>
      </c>
      <c r="M346" s="33"/>
    </row>
    <row r="347" spans="1:13" ht="191.25" x14ac:dyDescent="0.2">
      <c r="A347" s="30" t="s">
        <v>1537</v>
      </c>
      <c r="B347" s="30" t="s">
        <v>1337</v>
      </c>
      <c r="C347" s="33">
        <v>250</v>
      </c>
      <c r="D347" s="33">
        <v>328.01844999999997</v>
      </c>
      <c r="E347" s="28">
        <f t="shared" si="20"/>
        <v>131.20737999999997</v>
      </c>
      <c r="F347" s="33"/>
      <c r="G347" s="28" t="str">
        <f t="shared" si="21"/>
        <v xml:space="preserve"> </v>
      </c>
      <c r="H347" s="33">
        <v>250</v>
      </c>
      <c r="I347" s="33">
        <v>328.01844999999997</v>
      </c>
      <c r="J347" s="28">
        <f t="shared" si="22"/>
        <v>131.20737999999997</v>
      </c>
      <c r="K347" s="33"/>
      <c r="L347" s="28" t="str">
        <f t="shared" si="23"/>
        <v xml:space="preserve"> </v>
      </c>
      <c r="M347" s="33">
        <v>43</v>
      </c>
    </row>
    <row r="348" spans="1:13" ht="153" x14ac:dyDescent="0.2">
      <c r="A348" s="30" t="s">
        <v>661</v>
      </c>
      <c r="B348" s="30" t="s">
        <v>601</v>
      </c>
      <c r="C348" s="33"/>
      <c r="D348" s="33"/>
      <c r="E348" s="28" t="str">
        <f t="shared" si="20"/>
        <v xml:space="preserve"> </v>
      </c>
      <c r="F348" s="33">
        <v>616.11954000000003</v>
      </c>
      <c r="G348" s="28" t="str">
        <f t="shared" si="21"/>
        <v/>
      </c>
      <c r="H348" s="33"/>
      <c r="I348" s="33"/>
      <c r="J348" s="28" t="str">
        <f t="shared" si="22"/>
        <v xml:space="preserve"> </v>
      </c>
      <c r="K348" s="33">
        <v>308.05979000000002</v>
      </c>
      <c r="L348" s="28" t="str">
        <f t="shared" si="23"/>
        <v/>
      </c>
      <c r="M348" s="33"/>
    </row>
    <row r="349" spans="1:13" ht="165.75" x14ac:dyDescent="0.2">
      <c r="A349" s="30" t="s">
        <v>661</v>
      </c>
      <c r="B349" s="30" t="s">
        <v>991</v>
      </c>
      <c r="C349" s="33">
        <v>1628.0250000000001</v>
      </c>
      <c r="D349" s="33">
        <v>307.35948000000002</v>
      </c>
      <c r="E349" s="28">
        <f t="shared" si="20"/>
        <v>18.879285023264387</v>
      </c>
      <c r="F349" s="33"/>
      <c r="G349" s="28" t="str">
        <f t="shared" si="21"/>
        <v xml:space="preserve"> </v>
      </c>
      <c r="H349" s="33">
        <v>843.27499999999998</v>
      </c>
      <c r="I349" s="33">
        <v>153.67976999999999</v>
      </c>
      <c r="J349" s="28">
        <f t="shared" si="22"/>
        <v>18.224158192760367</v>
      </c>
      <c r="K349" s="33"/>
      <c r="L349" s="28" t="str">
        <f t="shared" si="23"/>
        <v xml:space="preserve"> </v>
      </c>
      <c r="M349" s="33">
        <v>23.506479999999982</v>
      </c>
    </row>
    <row r="350" spans="1:13" ht="140.25" x14ac:dyDescent="0.2">
      <c r="A350" s="30" t="s">
        <v>1507</v>
      </c>
      <c r="B350" s="30" t="s">
        <v>1267</v>
      </c>
      <c r="C350" s="33"/>
      <c r="D350" s="33"/>
      <c r="E350" s="28" t="str">
        <f t="shared" si="20"/>
        <v xml:space="preserve"> </v>
      </c>
      <c r="F350" s="33">
        <v>44.64772</v>
      </c>
      <c r="G350" s="28" t="str">
        <f t="shared" si="21"/>
        <v/>
      </c>
      <c r="H350" s="33"/>
      <c r="I350" s="33"/>
      <c r="J350" s="28" t="str">
        <f t="shared" si="22"/>
        <v xml:space="preserve"> </v>
      </c>
      <c r="K350" s="33"/>
      <c r="L350" s="28" t="str">
        <f t="shared" si="23"/>
        <v xml:space="preserve"> </v>
      </c>
      <c r="M350" s="33"/>
    </row>
    <row r="351" spans="1:13" ht="153" x14ac:dyDescent="0.2">
      <c r="A351" s="30" t="s">
        <v>1507</v>
      </c>
      <c r="B351" s="30" t="s">
        <v>44</v>
      </c>
      <c r="C351" s="33">
        <v>20.206</v>
      </c>
      <c r="D351" s="33"/>
      <c r="E351" s="28" t="str">
        <f t="shared" si="20"/>
        <v/>
      </c>
      <c r="F351" s="33"/>
      <c r="G351" s="28" t="str">
        <f t="shared" si="21"/>
        <v xml:space="preserve"> </v>
      </c>
      <c r="H351" s="33"/>
      <c r="I351" s="33"/>
      <c r="J351" s="28" t="str">
        <f t="shared" si="22"/>
        <v xml:space="preserve"> </v>
      </c>
      <c r="K351" s="33"/>
      <c r="L351" s="28" t="str">
        <f t="shared" si="23"/>
        <v xml:space="preserve"> </v>
      </c>
      <c r="M351" s="33"/>
    </row>
    <row r="352" spans="1:13" ht="114.75" x14ac:dyDescent="0.2">
      <c r="A352" s="30" t="s">
        <v>1078</v>
      </c>
      <c r="B352" s="30" t="s">
        <v>893</v>
      </c>
      <c r="C352" s="33">
        <v>351.84532999999999</v>
      </c>
      <c r="D352" s="33">
        <v>155.46862999999999</v>
      </c>
      <c r="E352" s="28">
        <f t="shared" si="20"/>
        <v>44.186640192154883</v>
      </c>
      <c r="F352" s="33">
        <v>183.14567</v>
      </c>
      <c r="G352" s="28">
        <f t="shared" si="21"/>
        <v>84.887963772225689</v>
      </c>
      <c r="H352" s="33">
        <v>293.81533000000002</v>
      </c>
      <c r="I352" s="33">
        <v>114.23430999999999</v>
      </c>
      <c r="J352" s="28">
        <f t="shared" si="22"/>
        <v>38.879628915210098</v>
      </c>
      <c r="K352" s="33">
        <v>162.57284000000001</v>
      </c>
      <c r="L352" s="28">
        <f t="shared" si="23"/>
        <v>70.26654021668071</v>
      </c>
      <c r="M352" s="33">
        <v>30.942819999999998</v>
      </c>
    </row>
    <row r="353" spans="1:13" ht="178.5" x14ac:dyDescent="0.2">
      <c r="A353" s="30" t="s">
        <v>1039</v>
      </c>
      <c r="B353" s="30" t="s">
        <v>968</v>
      </c>
      <c r="C353" s="33">
        <v>186.81532999999999</v>
      </c>
      <c r="D353" s="33">
        <v>73</v>
      </c>
      <c r="E353" s="28">
        <f t="shared" si="20"/>
        <v>39.076022294315997</v>
      </c>
      <c r="F353" s="33">
        <v>142</v>
      </c>
      <c r="G353" s="28">
        <f t="shared" si="21"/>
        <v>51.408450704225352</v>
      </c>
      <c r="H353" s="33">
        <v>186.81532999999999</v>
      </c>
      <c r="I353" s="33">
        <v>73</v>
      </c>
      <c r="J353" s="28">
        <f t="shared" si="22"/>
        <v>39.076022294315997</v>
      </c>
      <c r="K353" s="33">
        <v>142</v>
      </c>
      <c r="L353" s="28">
        <f t="shared" si="23"/>
        <v>51.408450704225352</v>
      </c>
      <c r="M353" s="33">
        <v>30.442819999999998</v>
      </c>
    </row>
    <row r="354" spans="1:13" ht="153" x14ac:dyDescent="0.2">
      <c r="A354" s="30" t="s">
        <v>149</v>
      </c>
      <c r="B354" s="30" t="s">
        <v>398</v>
      </c>
      <c r="C354" s="33">
        <v>165.03</v>
      </c>
      <c r="D354" s="33">
        <v>82.468630000000005</v>
      </c>
      <c r="E354" s="28">
        <f t="shared" si="20"/>
        <v>49.97190207840999</v>
      </c>
      <c r="F354" s="33">
        <v>41.145670000000003</v>
      </c>
      <c r="G354" s="28" t="str">
        <f t="shared" si="21"/>
        <v>свыше 200</v>
      </c>
      <c r="H354" s="33">
        <v>107</v>
      </c>
      <c r="I354" s="33">
        <v>41.234310000000001</v>
      </c>
      <c r="J354" s="28">
        <f t="shared" si="22"/>
        <v>38.536738317757006</v>
      </c>
      <c r="K354" s="33">
        <v>20.572839999999999</v>
      </c>
      <c r="L354" s="28" t="str">
        <f t="shared" si="23"/>
        <v>свыше 200</v>
      </c>
      <c r="M354" s="33">
        <v>0.5</v>
      </c>
    </row>
    <row r="355" spans="1:13" ht="114.75" x14ac:dyDescent="0.2">
      <c r="A355" s="30" t="s">
        <v>126</v>
      </c>
      <c r="B355" s="30" t="s">
        <v>1276</v>
      </c>
      <c r="C355" s="33">
        <v>6.4</v>
      </c>
      <c r="D355" s="33">
        <v>12</v>
      </c>
      <c r="E355" s="28">
        <f t="shared" si="20"/>
        <v>187.5</v>
      </c>
      <c r="F355" s="33">
        <v>3</v>
      </c>
      <c r="G355" s="28" t="str">
        <f t="shared" si="21"/>
        <v>свыше 200</v>
      </c>
      <c r="H355" s="33">
        <v>3.2</v>
      </c>
      <c r="I355" s="33">
        <v>6</v>
      </c>
      <c r="J355" s="28">
        <f t="shared" si="22"/>
        <v>187.5</v>
      </c>
      <c r="K355" s="33">
        <v>1.5</v>
      </c>
      <c r="L355" s="28" t="str">
        <f t="shared" si="23"/>
        <v>свыше 200</v>
      </c>
      <c r="M355" s="33">
        <v>2.5</v>
      </c>
    </row>
    <row r="356" spans="1:13" ht="153" x14ac:dyDescent="0.2">
      <c r="A356" s="30" t="s">
        <v>959</v>
      </c>
      <c r="B356" s="30" t="s">
        <v>336</v>
      </c>
      <c r="C356" s="33">
        <v>6.4</v>
      </c>
      <c r="D356" s="33">
        <v>12</v>
      </c>
      <c r="E356" s="28">
        <f t="shared" si="20"/>
        <v>187.5</v>
      </c>
      <c r="F356" s="33">
        <v>3</v>
      </c>
      <c r="G356" s="28" t="str">
        <f t="shared" si="21"/>
        <v>свыше 200</v>
      </c>
      <c r="H356" s="33">
        <v>3.2</v>
      </c>
      <c r="I356" s="33">
        <v>6</v>
      </c>
      <c r="J356" s="28">
        <f t="shared" si="22"/>
        <v>187.5</v>
      </c>
      <c r="K356" s="33">
        <v>1.5</v>
      </c>
      <c r="L356" s="28" t="str">
        <f t="shared" si="23"/>
        <v>свыше 200</v>
      </c>
      <c r="M356" s="33">
        <v>2.5</v>
      </c>
    </row>
    <row r="357" spans="1:13" ht="89.25" x14ac:dyDescent="0.2">
      <c r="A357" s="30" t="s">
        <v>1400</v>
      </c>
      <c r="B357" s="30" t="s">
        <v>714</v>
      </c>
      <c r="C357" s="33">
        <v>50.725000000000001</v>
      </c>
      <c r="D357" s="33">
        <v>9</v>
      </c>
      <c r="E357" s="28">
        <f t="shared" si="20"/>
        <v>17.742730409068503</v>
      </c>
      <c r="F357" s="33">
        <v>3.1</v>
      </c>
      <c r="G357" s="28" t="str">
        <f t="shared" si="21"/>
        <v>свыше 200</v>
      </c>
      <c r="H357" s="33">
        <v>26.65</v>
      </c>
      <c r="I357" s="33">
        <v>4.5</v>
      </c>
      <c r="J357" s="28">
        <f t="shared" si="22"/>
        <v>16.885553470919326</v>
      </c>
      <c r="K357" s="33">
        <v>1.55</v>
      </c>
      <c r="L357" s="28" t="str">
        <f t="shared" si="23"/>
        <v>свыше 200</v>
      </c>
      <c r="M357" s="33">
        <v>1</v>
      </c>
    </row>
    <row r="358" spans="1:13" ht="140.25" x14ac:dyDescent="0.2">
      <c r="A358" s="30" t="s">
        <v>456</v>
      </c>
      <c r="B358" s="30" t="s">
        <v>1174</v>
      </c>
      <c r="C358" s="33">
        <v>50.725000000000001</v>
      </c>
      <c r="D358" s="33">
        <v>9</v>
      </c>
      <c r="E358" s="28">
        <f t="shared" si="20"/>
        <v>17.742730409068503</v>
      </c>
      <c r="F358" s="33">
        <v>3.1</v>
      </c>
      <c r="G358" s="28" t="str">
        <f t="shared" si="21"/>
        <v>свыше 200</v>
      </c>
      <c r="H358" s="33">
        <v>26.65</v>
      </c>
      <c r="I358" s="33">
        <v>4.5</v>
      </c>
      <c r="J358" s="28">
        <f t="shared" si="22"/>
        <v>16.885553470919326</v>
      </c>
      <c r="K358" s="33">
        <v>1.55</v>
      </c>
      <c r="L358" s="28" t="str">
        <f t="shared" si="23"/>
        <v>свыше 200</v>
      </c>
      <c r="M358" s="33">
        <v>1</v>
      </c>
    </row>
    <row r="359" spans="1:13" ht="102" x14ac:dyDescent="0.2">
      <c r="A359" s="30" t="s">
        <v>1599</v>
      </c>
      <c r="B359" s="30" t="s">
        <v>1059</v>
      </c>
      <c r="C359" s="33">
        <v>395200.49180999998</v>
      </c>
      <c r="D359" s="33">
        <v>191592.43283000001</v>
      </c>
      <c r="E359" s="28">
        <f t="shared" si="20"/>
        <v>48.479806275674285</v>
      </c>
      <c r="F359" s="33">
        <v>157423.97683999999</v>
      </c>
      <c r="G359" s="28">
        <f t="shared" si="21"/>
        <v>121.70473435868514</v>
      </c>
      <c r="H359" s="33">
        <v>395102.06680999999</v>
      </c>
      <c r="I359" s="33">
        <v>191592.43283000001</v>
      </c>
      <c r="J359" s="28">
        <f t="shared" si="22"/>
        <v>48.491883218149454</v>
      </c>
      <c r="K359" s="33">
        <v>157423.97683999999</v>
      </c>
      <c r="L359" s="28">
        <f t="shared" si="23"/>
        <v>121.70473435868514</v>
      </c>
      <c r="M359" s="33">
        <v>45169.514209999994</v>
      </c>
    </row>
    <row r="360" spans="1:13" ht="153" x14ac:dyDescent="0.2">
      <c r="A360" s="30" t="s">
        <v>725</v>
      </c>
      <c r="B360" s="30" t="s">
        <v>1646</v>
      </c>
      <c r="C360" s="33">
        <v>350105</v>
      </c>
      <c r="D360" s="33">
        <v>172310.34883</v>
      </c>
      <c r="E360" s="28">
        <f t="shared" si="20"/>
        <v>49.216763208180403</v>
      </c>
      <c r="F360" s="33">
        <v>137062.91578000001</v>
      </c>
      <c r="G360" s="28">
        <f t="shared" si="21"/>
        <v>125.71624341231417</v>
      </c>
      <c r="H360" s="33">
        <v>350105</v>
      </c>
      <c r="I360" s="33">
        <v>172310.34883</v>
      </c>
      <c r="J360" s="28">
        <f t="shared" si="22"/>
        <v>49.216763208180403</v>
      </c>
      <c r="K360" s="33">
        <v>137062.91578000001</v>
      </c>
      <c r="L360" s="28">
        <f t="shared" si="23"/>
        <v>125.71624341231417</v>
      </c>
      <c r="M360" s="33">
        <v>42113.710300000006</v>
      </c>
    </row>
    <row r="361" spans="1:13" ht="140.25" x14ac:dyDescent="0.2">
      <c r="A361" s="30" t="s">
        <v>1695</v>
      </c>
      <c r="B361" s="30" t="s">
        <v>1019</v>
      </c>
      <c r="C361" s="33">
        <v>45095.49181</v>
      </c>
      <c r="D361" s="33">
        <v>19282.083999999999</v>
      </c>
      <c r="E361" s="28">
        <f t="shared" si="20"/>
        <v>42.758340636888597</v>
      </c>
      <c r="F361" s="33">
        <v>20361.06106</v>
      </c>
      <c r="G361" s="28">
        <f t="shared" si="21"/>
        <v>94.700781767607936</v>
      </c>
      <c r="H361" s="33">
        <v>44997.066809999997</v>
      </c>
      <c r="I361" s="33">
        <v>19282.083999999999</v>
      </c>
      <c r="J361" s="28">
        <f t="shared" si="22"/>
        <v>42.851868726062861</v>
      </c>
      <c r="K361" s="33">
        <v>20361.06106</v>
      </c>
      <c r="L361" s="28">
        <f t="shared" si="23"/>
        <v>94.700781767607936</v>
      </c>
      <c r="M361" s="33">
        <v>3055.8039099999987</v>
      </c>
    </row>
    <row r="362" spans="1:13" ht="102" x14ac:dyDescent="0.2">
      <c r="A362" s="30" t="s">
        <v>1114</v>
      </c>
      <c r="B362" s="30" t="s">
        <v>606</v>
      </c>
      <c r="C362" s="33">
        <v>367.85</v>
      </c>
      <c r="D362" s="33">
        <v>43.5</v>
      </c>
      <c r="E362" s="28">
        <f t="shared" si="20"/>
        <v>11.825472339268723</v>
      </c>
      <c r="F362" s="33">
        <v>32.200000000000003</v>
      </c>
      <c r="G362" s="28">
        <f t="shared" si="21"/>
        <v>135.09316770186334</v>
      </c>
      <c r="H362" s="33">
        <v>195.25</v>
      </c>
      <c r="I362" s="33">
        <v>21.75</v>
      </c>
      <c r="J362" s="28">
        <f t="shared" si="22"/>
        <v>11.139564660691422</v>
      </c>
      <c r="K362" s="33">
        <v>16.100000000000001</v>
      </c>
      <c r="L362" s="28">
        <f t="shared" si="23"/>
        <v>135.09316770186334</v>
      </c>
      <c r="M362" s="33">
        <v>8.25</v>
      </c>
    </row>
    <row r="363" spans="1:13" ht="140.25" x14ac:dyDescent="0.2">
      <c r="A363" s="30" t="s">
        <v>192</v>
      </c>
      <c r="B363" s="30" t="s">
        <v>1740</v>
      </c>
      <c r="C363" s="33">
        <v>367.85</v>
      </c>
      <c r="D363" s="33">
        <v>43.5</v>
      </c>
      <c r="E363" s="28">
        <f t="shared" si="20"/>
        <v>11.825472339268723</v>
      </c>
      <c r="F363" s="33">
        <v>32.200000000000003</v>
      </c>
      <c r="G363" s="28">
        <f t="shared" si="21"/>
        <v>135.09316770186334</v>
      </c>
      <c r="H363" s="33">
        <v>195.25</v>
      </c>
      <c r="I363" s="33">
        <v>21.75</v>
      </c>
      <c r="J363" s="28">
        <f t="shared" si="22"/>
        <v>11.139564660691422</v>
      </c>
      <c r="K363" s="33">
        <v>16.100000000000001</v>
      </c>
      <c r="L363" s="28">
        <f t="shared" si="23"/>
        <v>135.09316770186334</v>
      </c>
      <c r="M363" s="33">
        <v>8.25</v>
      </c>
    </row>
    <row r="364" spans="1:13" ht="127.5" x14ac:dyDescent="0.2">
      <c r="A364" s="30" t="s">
        <v>625</v>
      </c>
      <c r="B364" s="30" t="s">
        <v>768</v>
      </c>
      <c r="C364" s="33">
        <v>11093.346</v>
      </c>
      <c r="D364" s="33">
        <v>7722.9980800000003</v>
      </c>
      <c r="E364" s="28">
        <f t="shared" si="20"/>
        <v>69.618292623343763</v>
      </c>
      <c r="F364" s="33">
        <v>3979.6147500000002</v>
      </c>
      <c r="G364" s="28">
        <f t="shared" si="21"/>
        <v>194.06396259838971</v>
      </c>
      <c r="H364" s="33">
        <v>9796.7710000000006</v>
      </c>
      <c r="I364" s="33">
        <v>6921.0643700000001</v>
      </c>
      <c r="J364" s="28">
        <f t="shared" si="22"/>
        <v>70.646383078669487</v>
      </c>
      <c r="K364" s="33">
        <v>3290.3469500000001</v>
      </c>
      <c r="L364" s="28" t="str">
        <f t="shared" si="23"/>
        <v>свыше 200</v>
      </c>
      <c r="M364" s="33">
        <v>850.28157999999985</v>
      </c>
    </row>
    <row r="365" spans="1:13" ht="191.25" x14ac:dyDescent="0.2">
      <c r="A365" s="30" t="s">
        <v>575</v>
      </c>
      <c r="B365" s="30" t="s">
        <v>1051</v>
      </c>
      <c r="C365" s="33">
        <v>8404.5210000000006</v>
      </c>
      <c r="D365" s="33">
        <v>6119.1307399999996</v>
      </c>
      <c r="E365" s="28">
        <f t="shared" si="20"/>
        <v>72.807608428844418</v>
      </c>
      <c r="F365" s="33">
        <v>2601.07917</v>
      </c>
      <c r="G365" s="28" t="str">
        <f t="shared" si="21"/>
        <v>свыше 200</v>
      </c>
      <c r="H365" s="33">
        <v>8404.5210000000006</v>
      </c>
      <c r="I365" s="33">
        <v>6119.1307399999996</v>
      </c>
      <c r="J365" s="28">
        <f t="shared" si="22"/>
        <v>72.807608428844418</v>
      </c>
      <c r="K365" s="33">
        <v>2601.07917</v>
      </c>
      <c r="L365" s="28" t="str">
        <f t="shared" si="23"/>
        <v>свыше 200</v>
      </c>
      <c r="M365" s="33">
        <v>721.91443999999956</v>
      </c>
    </row>
    <row r="366" spans="1:13" ht="165.75" x14ac:dyDescent="0.2">
      <c r="A366" s="30" t="s">
        <v>1444</v>
      </c>
      <c r="B366" s="30" t="s">
        <v>950</v>
      </c>
      <c r="C366" s="33">
        <v>2688.8249999999998</v>
      </c>
      <c r="D366" s="33">
        <v>1603.86734</v>
      </c>
      <c r="E366" s="28">
        <f t="shared" si="20"/>
        <v>59.649376214517503</v>
      </c>
      <c r="F366" s="33">
        <v>1378.53558</v>
      </c>
      <c r="G366" s="28">
        <f t="shared" si="21"/>
        <v>116.34573407238426</v>
      </c>
      <c r="H366" s="33">
        <v>1392.25</v>
      </c>
      <c r="I366" s="33">
        <v>801.93362999999999</v>
      </c>
      <c r="J366" s="28">
        <f t="shared" si="22"/>
        <v>57.599829771951875</v>
      </c>
      <c r="K366" s="33">
        <v>689.26778000000002</v>
      </c>
      <c r="L366" s="28">
        <f t="shared" si="23"/>
        <v>116.34572995708577</v>
      </c>
      <c r="M366" s="33">
        <v>128.36713999999995</v>
      </c>
    </row>
    <row r="367" spans="1:13" ht="114.75" x14ac:dyDescent="0.2">
      <c r="A367" s="30" t="s">
        <v>851</v>
      </c>
      <c r="B367" s="30" t="s">
        <v>782</v>
      </c>
      <c r="C367" s="33"/>
      <c r="D367" s="33"/>
      <c r="E367" s="28" t="str">
        <f t="shared" si="20"/>
        <v xml:space="preserve"> </v>
      </c>
      <c r="F367" s="33">
        <v>161.00189</v>
      </c>
      <c r="G367" s="28" t="str">
        <f t="shared" si="21"/>
        <v/>
      </c>
      <c r="H367" s="33"/>
      <c r="I367" s="33"/>
      <c r="J367" s="28" t="str">
        <f t="shared" si="22"/>
        <v xml:space="preserve"> </v>
      </c>
      <c r="K367" s="33">
        <v>95.747789999999995</v>
      </c>
      <c r="L367" s="28" t="str">
        <f t="shared" si="23"/>
        <v/>
      </c>
      <c r="M367" s="33"/>
    </row>
    <row r="368" spans="1:13" ht="165.75" x14ac:dyDescent="0.2">
      <c r="A368" s="30" t="s">
        <v>851</v>
      </c>
      <c r="B368" s="30" t="s">
        <v>1500</v>
      </c>
      <c r="C368" s="33">
        <v>671.38728000000003</v>
      </c>
      <c r="D368" s="33">
        <v>405.01152000000002</v>
      </c>
      <c r="E368" s="28">
        <f t="shared" si="20"/>
        <v>60.324574513833504</v>
      </c>
      <c r="F368" s="33"/>
      <c r="G368" s="28" t="str">
        <f t="shared" si="21"/>
        <v xml:space="preserve"> </v>
      </c>
      <c r="H368" s="33">
        <v>540.74728000000005</v>
      </c>
      <c r="I368" s="33">
        <v>310.01825000000002</v>
      </c>
      <c r="J368" s="28">
        <f t="shared" si="22"/>
        <v>57.331448805438278</v>
      </c>
      <c r="K368" s="33"/>
      <c r="L368" s="28" t="str">
        <f t="shared" si="23"/>
        <v xml:space="preserve"> </v>
      </c>
      <c r="M368" s="33">
        <v>28.675000000000011</v>
      </c>
    </row>
    <row r="369" spans="1:13" ht="229.5" x14ac:dyDescent="0.2">
      <c r="A369" s="30" t="s">
        <v>817</v>
      </c>
      <c r="B369" s="30" t="s">
        <v>450</v>
      </c>
      <c r="C369" s="33"/>
      <c r="D369" s="33"/>
      <c r="E369" s="28" t="str">
        <f t="shared" si="20"/>
        <v xml:space="preserve"> </v>
      </c>
      <c r="F369" s="33">
        <v>10</v>
      </c>
      <c r="G369" s="28" t="str">
        <f t="shared" si="21"/>
        <v/>
      </c>
      <c r="H369" s="33"/>
      <c r="I369" s="33"/>
      <c r="J369" s="28" t="str">
        <f t="shared" si="22"/>
        <v xml:space="preserve"> </v>
      </c>
      <c r="K369" s="33">
        <v>10</v>
      </c>
      <c r="L369" s="28" t="str">
        <f t="shared" si="23"/>
        <v/>
      </c>
      <c r="M369" s="33"/>
    </row>
    <row r="370" spans="1:13" ht="267.75" x14ac:dyDescent="0.2">
      <c r="A370" s="30" t="s">
        <v>817</v>
      </c>
      <c r="B370" s="30" t="s">
        <v>825</v>
      </c>
      <c r="C370" s="33">
        <v>33</v>
      </c>
      <c r="D370" s="33"/>
      <c r="E370" s="28" t="str">
        <f t="shared" si="20"/>
        <v/>
      </c>
      <c r="F370" s="33"/>
      <c r="G370" s="28" t="str">
        <f t="shared" si="21"/>
        <v xml:space="preserve"> </v>
      </c>
      <c r="H370" s="33">
        <v>33</v>
      </c>
      <c r="I370" s="33"/>
      <c r="J370" s="28" t="str">
        <f t="shared" si="22"/>
        <v/>
      </c>
      <c r="K370" s="33"/>
      <c r="L370" s="28" t="str">
        <f t="shared" si="23"/>
        <v xml:space="preserve"> </v>
      </c>
      <c r="M370" s="33"/>
    </row>
    <row r="371" spans="1:13" ht="204" x14ac:dyDescent="0.2">
      <c r="A371" s="30" t="s">
        <v>946</v>
      </c>
      <c r="B371" s="30" t="s">
        <v>1211</v>
      </c>
      <c r="C371" s="33"/>
      <c r="D371" s="33"/>
      <c r="E371" s="28" t="str">
        <f t="shared" si="20"/>
        <v xml:space="preserve"> </v>
      </c>
      <c r="F371" s="33">
        <v>31.38899</v>
      </c>
      <c r="G371" s="28" t="str">
        <f t="shared" si="21"/>
        <v/>
      </c>
      <c r="H371" s="33"/>
      <c r="I371" s="33"/>
      <c r="J371" s="28" t="str">
        <f t="shared" si="22"/>
        <v xml:space="preserve"> </v>
      </c>
      <c r="K371" s="33">
        <v>15.69448</v>
      </c>
      <c r="L371" s="28" t="str">
        <f t="shared" si="23"/>
        <v/>
      </c>
      <c r="M371" s="33"/>
    </row>
    <row r="372" spans="1:13" ht="255" x14ac:dyDescent="0.2">
      <c r="A372" s="30" t="s">
        <v>946</v>
      </c>
      <c r="B372" s="30" t="s">
        <v>1209</v>
      </c>
      <c r="C372" s="33">
        <v>340.69</v>
      </c>
      <c r="D372" s="33">
        <v>126.45276</v>
      </c>
      <c r="E372" s="28">
        <f t="shared" si="20"/>
        <v>37.116663242243682</v>
      </c>
      <c r="F372" s="33"/>
      <c r="G372" s="28" t="str">
        <f t="shared" si="21"/>
        <v xml:space="preserve"> </v>
      </c>
      <c r="H372" s="33">
        <v>210.05</v>
      </c>
      <c r="I372" s="33">
        <v>63.226379999999999</v>
      </c>
      <c r="J372" s="28">
        <f t="shared" si="22"/>
        <v>30.100633182575574</v>
      </c>
      <c r="K372" s="33"/>
      <c r="L372" s="28" t="str">
        <f t="shared" si="23"/>
        <v xml:space="preserve"> </v>
      </c>
      <c r="M372" s="33">
        <v>8.6749999999999972</v>
      </c>
    </row>
    <row r="373" spans="1:13" ht="191.25" x14ac:dyDescent="0.2">
      <c r="A373" s="30" t="s">
        <v>24</v>
      </c>
      <c r="B373" s="30" t="s">
        <v>372</v>
      </c>
      <c r="C373" s="33"/>
      <c r="D373" s="33"/>
      <c r="E373" s="28" t="str">
        <f t="shared" si="20"/>
        <v xml:space="preserve"> </v>
      </c>
      <c r="F373" s="33">
        <v>40</v>
      </c>
      <c r="G373" s="28" t="str">
        <f t="shared" si="21"/>
        <v/>
      </c>
      <c r="H373" s="33"/>
      <c r="I373" s="33"/>
      <c r="J373" s="28" t="str">
        <f t="shared" si="22"/>
        <v xml:space="preserve"> </v>
      </c>
      <c r="K373" s="33"/>
      <c r="L373" s="28" t="str">
        <f t="shared" si="23"/>
        <v xml:space="preserve"> </v>
      </c>
      <c r="M373" s="33"/>
    </row>
    <row r="374" spans="1:13" ht="229.5" x14ac:dyDescent="0.2">
      <c r="A374" s="30" t="s">
        <v>24</v>
      </c>
      <c r="B374" s="30" t="s">
        <v>484</v>
      </c>
      <c r="C374" s="33"/>
      <c r="D374" s="33">
        <v>30</v>
      </c>
      <c r="E374" s="28" t="str">
        <f t="shared" si="20"/>
        <v xml:space="preserve"> </v>
      </c>
      <c r="F374" s="33"/>
      <c r="G374" s="28" t="str">
        <f t="shared" si="21"/>
        <v xml:space="preserve"> </v>
      </c>
      <c r="H374" s="33"/>
      <c r="I374" s="33"/>
      <c r="J374" s="28" t="str">
        <f t="shared" si="22"/>
        <v xml:space="preserve"> </v>
      </c>
      <c r="K374" s="33"/>
      <c r="L374" s="28" t="str">
        <f t="shared" si="23"/>
        <v xml:space="preserve"> </v>
      </c>
      <c r="M374" s="33"/>
    </row>
    <row r="375" spans="1:13" ht="369.75" x14ac:dyDescent="0.2">
      <c r="A375" s="30" t="s">
        <v>1750</v>
      </c>
      <c r="B375" s="30" t="s">
        <v>1350</v>
      </c>
      <c r="C375" s="33">
        <v>297.69727999999998</v>
      </c>
      <c r="D375" s="33">
        <v>246.79186999999999</v>
      </c>
      <c r="E375" s="28">
        <f t="shared" si="20"/>
        <v>82.900277086844739</v>
      </c>
      <c r="F375" s="33">
        <v>70.053309999999996</v>
      </c>
      <c r="G375" s="28" t="str">
        <f t="shared" si="21"/>
        <v>свыше 200</v>
      </c>
      <c r="H375" s="33">
        <v>297.69727999999998</v>
      </c>
      <c r="I375" s="33">
        <v>246.79186999999999</v>
      </c>
      <c r="J375" s="28">
        <f t="shared" si="22"/>
        <v>82.900277086844739</v>
      </c>
      <c r="K375" s="33">
        <v>70.053309999999996</v>
      </c>
      <c r="L375" s="28" t="str">
        <f t="shared" si="23"/>
        <v>свыше 200</v>
      </c>
      <c r="M375" s="33">
        <v>20</v>
      </c>
    </row>
    <row r="376" spans="1:13" ht="369.75" x14ac:dyDescent="0.2">
      <c r="A376" s="30" t="s">
        <v>874</v>
      </c>
      <c r="B376" s="30" t="s">
        <v>1703</v>
      </c>
      <c r="C376" s="33"/>
      <c r="D376" s="33">
        <v>1.7668900000000001</v>
      </c>
      <c r="E376" s="28" t="str">
        <f t="shared" si="20"/>
        <v xml:space="preserve"> </v>
      </c>
      <c r="F376" s="33">
        <v>9.55959</v>
      </c>
      <c r="G376" s="28">
        <f t="shared" si="21"/>
        <v>18.482905647627149</v>
      </c>
      <c r="H376" s="33"/>
      <c r="I376" s="33"/>
      <c r="J376" s="28" t="str">
        <f t="shared" si="22"/>
        <v xml:space="preserve"> </v>
      </c>
      <c r="K376" s="33"/>
      <c r="L376" s="28" t="str">
        <f t="shared" si="23"/>
        <v xml:space="preserve"> </v>
      </c>
      <c r="M376" s="33"/>
    </row>
    <row r="377" spans="1:13" ht="114.75" x14ac:dyDescent="0.2">
      <c r="A377" s="30" t="s">
        <v>335</v>
      </c>
      <c r="B377" s="30" t="s">
        <v>898</v>
      </c>
      <c r="C377" s="33"/>
      <c r="D377" s="33">
        <v>0.3</v>
      </c>
      <c r="E377" s="28" t="str">
        <f t="shared" si="20"/>
        <v xml:space="preserve"> </v>
      </c>
      <c r="F377" s="33"/>
      <c r="G377" s="28" t="str">
        <f t="shared" si="21"/>
        <v xml:space="preserve"> </v>
      </c>
      <c r="H377" s="33"/>
      <c r="I377" s="33">
        <v>0.15</v>
      </c>
      <c r="J377" s="28" t="str">
        <f t="shared" si="22"/>
        <v xml:space="preserve"> </v>
      </c>
      <c r="K377" s="33"/>
      <c r="L377" s="28" t="str">
        <f t="shared" si="23"/>
        <v xml:space="preserve"> </v>
      </c>
      <c r="M377" s="33">
        <v>-0.30000000000000004</v>
      </c>
    </row>
    <row r="378" spans="1:13" ht="153" x14ac:dyDescent="0.2">
      <c r="A378" s="30" t="s">
        <v>1164</v>
      </c>
      <c r="B378" s="30" t="s">
        <v>43</v>
      </c>
      <c r="C378" s="33"/>
      <c r="D378" s="33">
        <v>0.3</v>
      </c>
      <c r="E378" s="28" t="str">
        <f t="shared" si="20"/>
        <v xml:space="preserve"> </v>
      </c>
      <c r="F378" s="33"/>
      <c r="G378" s="28" t="str">
        <f t="shared" si="21"/>
        <v xml:space="preserve"> </v>
      </c>
      <c r="H378" s="33"/>
      <c r="I378" s="33">
        <v>0.15</v>
      </c>
      <c r="J378" s="28" t="str">
        <f t="shared" si="22"/>
        <v xml:space="preserve"> </v>
      </c>
      <c r="K378" s="33"/>
      <c r="L378" s="28" t="str">
        <f t="shared" si="23"/>
        <v xml:space="preserve"> </v>
      </c>
      <c r="M378" s="33">
        <v>-0.30000000000000004</v>
      </c>
    </row>
    <row r="379" spans="1:13" ht="102" x14ac:dyDescent="0.2">
      <c r="A379" s="30" t="s">
        <v>1588</v>
      </c>
      <c r="B379" s="30" t="s">
        <v>1639</v>
      </c>
      <c r="C379" s="33">
        <v>341.43</v>
      </c>
      <c r="D379" s="33">
        <v>227.15384</v>
      </c>
      <c r="E379" s="28">
        <f t="shared" si="20"/>
        <v>66.530135020355559</v>
      </c>
      <c r="F379" s="33">
        <v>147.8715</v>
      </c>
      <c r="G379" s="28">
        <f t="shared" si="21"/>
        <v>153.61570011800788</v>
      </c>
      <c r="H379" s="33">
        <v>177.715</v>
      </c>
      <c r="I379" s="33">
        <v>113.57677</v>
      </c>
      <c r="J379" s="28">
        <f t="shared" si="22"/>
        <v>63.909501167599799</v>
      </c>
      <c r="K379" s="33">
        <v>83.935730000000007</v>
      </c>
      <c r="L379" s="28">
        <f t="shared" si="23"/>
        <v>135.31397177340327</v>
      </c>
      <c r="M379" s="33">
        <v>5.118070000000003</v>
      </c>
    </row>
    <row r="380" spans="1:13" ht="165.75" x14ac:dyDescent="0.2">
      <c r="A380" s="30" t="s">
        <v>1561</v>
      </c>
      <c r="B380" s="30" t="s">
        <v>1322</v>
      </c>
      <c r="C380" s="33"/>
      <c r="D380" s="33"/>
      <c r="E380" s="28" t="str">
        <f t="shared" si="20"/>
        <v xml:space="preserve"> </v>
      </c>
      <c r="F380" s="33">
        <v>20</v>
      </c>
      <c r="G380" s="28" t="str">
        <f t="shared" si="21"/>
        <v/>
      </c>
      <c r="H380" s="33"/>
      <c r="I380" s="33"/>
      <c r="J380" s="28" t="str">
        <f t="shared" si="22"/>
        <v xml:space="preserve"> </v>
      </c>
      <c r="K380" s="33">
        <v>20</v>
      </c>
      <c r="L380" s="28" t="str">
        <f t="shared" si="23"/>
        <v/>
      </c>
      <c r="M380" s="33"/>
    </row>
    <row r="381" spans="1:13" ht="153" x14ac:dyDescent="0.2">
      <c r="A381" s="30" t="s">
        <v>685</v>
      </c>
      <c r="B381" s="30" t="s">
        <v>1732</v>
      </c>
      <c r="C381" s="33">
        <v>341.43</v>
      </c>
      <c r="D381" s="33">
        <v>227.15384</v>
      </c>
      <c r="E381" s="28">
        <f t="shared" si="20"/>
        <v>66.530135020355559</v>
      </c>
      <c r="F381" s="33">
        <v>127.8715</v>
      </c>
      <c r="G381" s="28">
        <f t="shared" si="21"/>
        <v>177.64227368882041</v>
      </c>
      <c r="H381" s="33">
        <v>177.715</v>
      </c>
      <c r="I381" s="33">
        <v>113.57677</v>
      </c>
      <c r="J381" s="28">
        <f t="shared" si="22"/>
        <v>63.909501167599799</v>
      </c>
      <c r="K381" s="33">
        <v>63.93573</v>
      </c>
      <c r="L381" s="28">
        <f t="shared" si="23"/>
        <v>177.64209464723402</v>
      </c>
      <c r="M381" s="33">
        <v>5.118070000000003</v>
      </c>
    </row>
    <row r="382" spans="1:13" ht="165.75" x14ac:dyDescent="0.2">
      <c r="A382" s="30" t="s">
        <v>63</v>
      </c>
      <c r="B382" s="30" t="s">
        <v>493</v>
      </c>
      <c r="C382" s="33">
        <v>8.5</v>
      </c>
      <c r="D382" s="33">
        <v>2</v>
      </c>
      <c r="E382" s="28">
        <f t="shared" si="20"/>
        <v>23.52941176470588</v>
      </c>
      <c r="F382" s="33"/>
      <c r="G382" s="28" t="str">
        <f t="shared" si="21"/>
        <v xml:space="preserve"> </v>
      </c>
      <c r="H382" s="33">
        <v>8</v>
      </c>
      <c r="I382" s="33">
        <v>1</v>
      </c>
      <c r="J382" s="28">
        <f t="shared" si="22"/>
        <v>12.5</v>
      </c>
      <c r="K382" s="33"/>
      <c r="L382" s="28" t="str">
        <f t="shared" si="23"/>
        <v xml:space="preserve"> </v>
      </c>
      <c r="M382" s="33"/>
    </row>
    <row r="383" spans="1:13" ht="204" x14ac:dyDescent="0.2">
      <c r="A383" s="30" t="s">
        <v>906</v>
      </c>
      <c r="B383" s="30" t="s">
        <v>1620</v>
      </c>
      <c r="C383" s="33">
        <v>8.5</v>
      </c>
      <c r="D383" s="33">
        <v>2</v>
      </c>
      <c r="E383" s="28">
        <f t="shared" si="20"/>
        <v>23.52941176470588</v>
      </c>
      <c r="F383" s="33"/>
      <c r="G383" s="28" t="str">
        <f t="shared" si="21"/>
        <v xml:space="preserve"> </v>
      </c>
      <c r="H383" s="33">
        <v>8</v>
      </c>
      <c r="I383" s="33">
        <v>1</v>
      </c>
      <c r="J383" s="28">
        <f t="shared" si="22"/>
        <v>12.5</v>
      </c>
      <c r="K383" s="33"/>
      <c r="L383" s="28" t="str">
        <f t="shared" si="23"/>
        <v xml:space="preserve"> </v>
      </c>
      <c r="M383" s="33"/>
    </row>
    <row r="384" spans="1:13" ht="102" x14ac:dyDescent="0.2">
      <c r="A384" s="30" t="s">
        <v>1346</v>
      </c>
      <c r="B384" s="30" t="s">
        <v>1560</v>
      </c>
      <c r="C384" s="33">
        <v>5587.3837199999998</v>
      </c>
      <c r="D384" s="33">
        <v>1898.36727</v>
      </c>
      <c r="E384" s="28">
        <f t="shared" si="20"/>
        <v>33.975960219177502</v>
      </c>
      <c r="F384" s="33">
        <v>1364.68506</v>
      </c>
      <c r="G384" s="28">
        <f t="shared" si="21"/>
        <v>139.10662068799962</v>
      </c>
      <c r="H384" s="33">
        <v>3054.7193600000001</v>
      </c>
      <c r="I384" s="33">
        <v>991.51910999999996</v>
      </c>
      <c r="J384" s="28">
        <f t="shared" si="22"/>
        <v>32.458599077330625</v>
      </c>
      <c r="K384" s="33">
        <v>737.34223999999995</v>
      </c>
      <c r="L384" s="28">
        <f t="shared" si="23"/>
        <v>134.47203431611351</v>
      </c>
      <c r="M384" s="33">
        <v>143.54099999999994</v>
      </c>
    </row>
    <row r="385" spans="1:13" ht="165.75" x14ac:dyDescent="0.2">
      <c r="A385" s="30" t="s">
        <v>1311</v>
      </c>
      <c r="B385" s="30" t="s">
        <v>1688</v>
      </c>
      <c r="C385" s="33">
        <v>143.333</v>
      </c>
      <c r="D385" s="33">
        <v>95</v>
      </c>
      <c r="E385" s="28">
        <f t="shared" si="20"/>
        <v>66.279223905171875</v>
      </c>
      <c r="F385" s="33">
        <v>113</v>
      </c>
      <c r="G385" s="28">
        <f t="shared" si="21"/>
        <v>84.070796460176993</v>
      </c>
      <c r="H385" s="33">
        <v>143.333</v>
      </c>
      <c r="I385" s="33">
        <v>95</v>
      </c>
      <c r="J385" s="28">
        <f t="shared" si="22"/>
        <v>66.279223905171875</v>
      </c>
      <c r="K385" s="33">
        <v>113</v>
      </c>
      <c r="L385" s="28">
        <f t="shared" si="23"/>
        <v>84.070796460176993</v>
      </c>
      <c r="M385" s="33">
        <v>20</v>
      </c>
    </row>
    <row r="386" spans="1:13" ht="140.25" x14ac:dyDescent="0.2">
      <c r="A386" s="30" t="s">
        <v>393</v>
      </c>
      <c r="B386" s="30" t="s">
        <v>358</v>
      </c>
      <c r="C386" s="33">
        <v>5437.9977200000003</v>
      </c>
      <c r="D386" s="33">
        <v>1793.0381500000001</v>
      </c>
      <c r="E386" s="28">
        <f t="shared" si="20"/>
        <v>32.972396134068262</v>
      </c>
      <c r="F386" s="33">
        <v>1248.68453</v>
      </c>
      <c r="G386" s="28">
        <f t="shared" si="21"/>
        <v>143.59416705514886</v>
      </c>
      <c r="H386" s="33">
        <v>2911.38636</v>
      </c>
      <c r="I386" s="33">
        <v>896.51910999999996</v>
      </c>
      <c r="J386" s="28">
        <f t="shared" si="22"/>
        <v>30.793546412026192</v>
      </c>
      <c r="K386" s="33">
        <v>624.34223999999995</v>
      </c>
      <c r="L386" s="28">
        <f t="shared" si="23"/>
        <v>143.59417841086645</v>
      </c>
      <c r="M386" s="33">
        <v>123.54099999999994</v>
      </c>
    </row>
    <row r="387" spans="1:13" ht="127.5" x14ac:dyDescent="0.2">
      <c r="A387" s="30" t="s">
        <v>1263</v>
      </c>
      <c r="B387" s="30" t="s">
        <v>1654</v>
      </c>
      <c r="C387" s="33">
        <v>6.0529999999999999</v>
      </c>
      <c r="D387" s="33">
        <v>10.32912</v>
      </c>
      <c r="E387" s="28">
        <f t="shared" si="20"/>
        <v>170.64463902197258</v>
      </c>
      <c r="F387" s="33">
        <v>3.0005299999999999</v>
      </c>
      <c r="G387" s="28" t="str">
        <f t="shared" si="21"/>
        <v>свыше 200</v>
      </c>
      <c r="H387" s="33"/>
      <c r="I387" s="33"/>
      <c r="J387" s="28" t="str">
        <f t="shared" si="22"/>
        <v xml:space="preserve"> </v>
      </c>
      <c r="K387" s="33"/>
      <c r="L387" s="28" t="str">
        <f t="shared" si="23"/>
        <v xml:space="preserve"> </v>
      </c>
      <c r="M387" s="33"/>
    </row>
    <row r="388" spans="1:13" ht="114.75" x14ac:dyDescent="0.2">
      <c r="A388" s="30" t="s">
        <v>370</v>
      </c>
      <c r="B388" s="30" t="s">
        <v>1491</v>
      </c>
      <c r="C388" s="33">
        <v>9779.3478500000001</v>
      </c>
      <c r="D388" s="33">
        <v>5758.5612700000001</v>
      </c>
      <c r="E388" s="28">
        <f t="shared" si="20"/>
        <v>58.884921145329749</v>
      </c>
      <c r="F388" s="33">
        <v>3719.8830400000002</v>
      </c>
      <c r="G388" s="28">
        <f t="shared" si="21"/>
        <v>154.80490133904854</v>
      </c>
      <c r="H388" s="33">
        <v>5033.4946300000001</v>
      </c>
      <c r="I388" s="33">
        <v>2879.2816699999998</v>
      </c>
      <c r="J388" s="28">
        <f t="shared" si="22"/>
        <v>57.202438497485787</v>
      </c>
      <c r="K388" s="33">
        <v>1859.94163</v>
      </c>
      <c r="L388" s="28">
        <f t="shared" si="23"/>
        <v>154.80494783054024</v>
      </c>
      <c r="M388" s="33">
        <v>772.12743</v>
      </c>
    </row>
    <row r="389" spans="1:13" ht="165.75" x14ac:dyDescent="0.2">
      <c r="A389" s="30" t="s">
        <v>1207</v>
      </c>
      <c r="B389" s="30" t="s">
        <v>1048</v>
      </c>
      <c r="C389" s="33">
        <v>9779.3478500000001</v>
      </c>
      <c r="D389" s="33">
        <v>5758.5612700000001</v>
      </c>
      <c r="E389" s="28">
        <f t="shared" si="20"/>
        <v>58.884921145329749</v>
      </c>
      <c r="F389" s="33">
        <v>3719.8830400000002</v>
      </c>
      <c r="G389" s="28">
        <f t="shared" si="21"/>
        <v>154.80490133904854</v>
      </c>
      <c r="H389" s="33">
        <v>5033.4946300000001</v>
      </c>
      <c r="I389" s="33">
        <v>2879.2816699999998</v>
      </c>
      <c r="J389" s="28">
        <f t="shared" si="22"/>
        <v>57.202438497485787</v>
      </c>
      <c r="K389" s="33">
        <v>1859.94163</v>
      </c>
      <c r="L389" s="28">
        <f t="shared" si="23"/>
        <v>154.80494783054024</v>
      </c>
      <c r="M389" s="33">
        <v>772.12743</v>
      </c>
    </row>
    <row r="390" spans="1:13" ht="204" x14ac:dyDescent="0.2">
      <c r="A390" s="30" t="s">
        <v>1061</v>
      </c>
      <c r="B390" s="30" t="s">
        <v>779</v>
      </c>
      <c r="C390" s="33"/>
      <c r="D390" s="33"/>
      <c r="E390" s="28" t="str">
        <f t="shared" si="20"/>
        <v xml:space="preserve"> </v>
      </c>
      <c r="F390" s="33"/>
      <c r="G390" s="28" t="str">
        <f t="shared" si="21"/>
        <v xml:space="preserve"> </v>
      </c>
      <c r="H390" s="33"/>
      <c r="I390" s="33"/>
      <c r="J390" s="28" t="str">
        <f t="shared" si="22"/>
        <v xml:space="preserve"> </v>
      </c>
      <c r="K390" s="33"/>
      <c r="L390" s="28" t="str">
        <f t="shared" si="23"/>
        <v xml:space="preserve"> </v>
      </c>
      <c r="M390" s="33"/>
    </row>
    <row r="391" spans="1:13" ht="267.75" x14ac:dyDescent="0.2">
      <c r="A391" s="30" t="s">
        <v>852</v>
      </c>
      <c r="B391" s="30" t="s">
        <v>1006</v>
      </c>
      <c r="C391" s="33"/>
      <c r="D391" s="33"/>
      <c r="E391" s="28" t="str">
        <f t="shared" ref="E391:E454" si="24">IF(C391=0," ",IF(D391/C391*100&gt;200,"свыше 200",IF(D391/C391&gt;0,D391/C391*100,"")))</f>
        <v xml:space="preserve"> </v>
      </c>
      <c r="F391" s="33"/>
      <c r="G391" s="28" t="str">
        <f t="shared" ref="G391:G454" si="25">IF(F391=0," ",IF(D391/F391*100&gt;200,"свыше 200",IF(D391/F391&gt;0,D391/F391*100,"")))</f>
        <v xml:space="preserve"> </v>
      </c>
      <c r="H391" s="33"/>
      <c r="I391" s="33"/>
      <c r="J391" s="28" t="str">
        <f t="shared" ref="J391:J454" si="26">IF(H391=0," ",IF(I391/H391*100&gt;200,"свыше 200",IF(I391/H391&gt;0,I391/H391*100,"")))</f>
        <v xml:space="preserve"> </v>
      </c>
      <c r="K391" s="33"/>
      <c r="L391" s="28" t="str">
        <f t="shared" ref="L391:L454" si="27">IF(K391=0," ",IF(I391/K391*100&gt;200,"свыше 200",IF(I391/K391&gt;0,I391/K391*100,"")))</f>
        <v xml:space="preserve"> </v>
      </c>
      <c r="M391" s="33"/>
    </row>
    <row r="392" spans="1:13" ht="63.75" x14ac:dyDescent="0.2">
      <c r="A392" s="30" t="s">
        <v>1589</v>
      </c>
      <c r="B392" s="30" t="s">
        <v>600</v>
      </c>
      <c r="C392" s="33">
        <v>1046.7077300000001</v>
      </c>
      <c r="D392" s="33">
        <v>576.51625999999999</v>
      </c>
      <c r="E392" s="28">
        <f t="shared" si="24"/>
        <v>55.079010451179144</v>
      </c>
      <c r="F392" s="33">
        <v>544.57637999999997</v>
      </c>
      <c r="G392" s="28">
        <f t="shared" si="25"/>
        <v>105.86508728123685</v>
      </c>
      <c r="H392" s="33">
        <v>631.05472999999995</v>
      </c>
      <c r="I392" s="33">
        <v>286.65282000000002</v>
      </c>
      <c r="J392" s="28">
        <f t="shared" si="26"/>
        <v>45.424399243469743</v>
      </c>
      <c r="K392" s="33">
        <v>315.76924000000002</v>
      </c>
      <c r="L392" s="28">
        <f t="shared" si="27"/>
        <v>90.779209526551725</v>
      </c>
      <c r="M392" s="33">
        <v>68.80540000000002</v>
      </c>
    </row>
    <row r="393" spans="1:13" ht="102" x14ac:dyDescent="0.2">
      <c r="A393" s="30" t="s">
        <v>1101</v>
      </c>
      <c r="B393" s="30" t="s">
        <v>374</v>
      </c>
      <c r="C393" s="33">
        <v>631.05472999999995</v>
      </c>
      <c r="D393" s="33">
        <v>286.65282000000002</v>
      </c>
      <c r="E393" s="28">
        <f t="shared" si="24"/>
        <v>45.424399243469743</v>
      </c>
      <c r="F393" s="33">
        <v>315.76924000000002</v>
      </c>
      <c r="G393" s="28">
        <f t="shared" si="25"/>
        <v>90.779209526551725</v>
      </c>
      <c r="H393" s="33">
        <v>631.05472999999995</v>
      </c>
      <c r="I393" s="33">
        <v>286.65282000000002</v>
      </c>
      <c r="J393" s="28">
        <f t="shared" si="26"/>
        <v>45.424399243469743</v>
      </c>
      <c r="K393" s="33">
        <v>315.76924000000002</v>
      </c>
      <c r="L393" s="28">
        <f t="shared" si="27"/>
        <v>90.779209526551725</v>
      </c>
      <c r="M393" s="33">
        <v>68.80540000000002</v>
      </c>
    </row>
    <row r="394" spans="1:13" ht="76.5" x14ac:dyDescent="0.2">
      <c r="A394" s="30" t="s">
        <v>604</v>
      </c>
      <c r="B394" s="30" t="s">
        <v>1402</v>
      </c>
      <c r="C394" s="33">
        <v>415.65300000000002</v>
      </c>
      <c r="D394" s="33">
        <v>289.86344000000003</v>
      </c>
      <c r="E394" s="28">
        <f t="shared" si="24"/>
        <v>69.736881485277394</v>
      </c>
      <c r="F394" s="33">
        <v>228.80714</v>
      </c>
      <c r="G394" s="28">
        <f t="shared" si="25"/>
        <v>126.68461307632271</v>
      </c>
      <c r="H394" s="33"/>
      <c r="I394" s="33"/>
      <c r="J394" s="28" t="str">
        <f t="shared" si="26"/>
        <v xml:space="preserve"> </v>
      </c>
      <c r="K394" s="33"/>
      <c r="L394" s="28" t="str">
        <f t="shared" si="27"/>
        <v xml:space="preserve"> </v>
      </c>
      <c r="M394" s="33"/>
    </row>
    <row r="395" spans="1:13" ht="178.5" x14ac:dyDescent="0.2">
      <c r="A395" s="30" t="s">
        <v>1435</v>
      </c>
      <c r="B395" s="30" t="s">
        <v>1453</v>
      </c>
      <c r="C395" s="33">
        <v>32680.847330000001</v>
      </c>
      <c r="D395" s="33">
        <v>22772.84247</v>
      </c>
      <c r="E395" s="28">
        <f t="shared" si="24"/>
        <v>69.682533748429591</v>
      </c>
      <c r="F395" s="33">
        <v>20552.431970000001</v>
      </c>
      <c r="G395" s="28">
        <f t="shared" si="25"/>
        <v>110.80363872869687</v>
      </c>
      <c r="H395" s="33">
        <v>13989.27958</v>
      </c>
      <c r="I395" s="33">
        <v>7095.9038799999998</v>
      </c>
      <c r="J395" s="28">
        <f t="shared" si="26"/>
        <v>50.723869227295836</v>
      </c>
      <c r="K395" s="33">
        <v>7465.2538299999997</v>
      </c>
      <c r="L395" s="28">
        <f t="shared" si="27"/>
        <v>95.052412705436439</v>
      </c>
      <c r="M395" s="33">
        <v>2979.9212399999997</v>
      </c>
    </row>
    <row r="396" spans="1:13" ht="89.25" x14ac:dyDescent="0.2">
      <c r="A396" s="30" t="s">
        <v>934</v>
      </c>
      <c r="B396" s="30" t="s">
        <v>1626</v>
      </c>
      <c r="C396" s="33">
        <v>8824.8359899999996</v>
      </c>
      <c r="D396" s="33">
        <v>6094.5552399999997</v>
      </c>
      <c r="E396" s="28">
        <f t="shared" si="24"/>
        <v>69.061399519562059</v>
      </c>
      <c r="F396" s="33">
        <v>4347.3386</v>
      </c>
      <c r="G396" s="28">
        <f t="shared" si="25"/>
        <v>140.19048895800296</v>
      </c>
      <c r="H396" s="33">
        <v>4508.7516100000003</v>
      </c>
      <c r="I396" s="33">
        <v>2113.5249800000001</v>
      </c>
      <c r="J396" s="28">
        <f t="shared" si="26"/>
        <v>46.876057117726212</v>
      </c>
      <c r="K396" s="33">
        <v>2522.4845099999998</v>
      </c>
      <c r="L396" s="28">
        <f t="shared" si="27"/>
        <v>83.787431463751588</v>
      </c>
      <c r="M396" s="33">
        <v>1771.0001400000001</v>
      </c>
    </row>
    <row r="397" spans="1:13" ht="127.5" x14ac:dyDescent="0.2">
      <c r="A397" s="30" t="s">
        <v>249</v>
      </c>
      <c r="B397" s="30" t="s">
        <v>815</v>
      </c>
      <c r="C397" s="33">
        <v>4508.7516100000003</v>
      </c>
      <c r="D397" s="33">
        <v>2113.5249800000001</v>
      </c>
      <c r="E397" s="28">
        <f t="shared" si="24"/>
        <v>46.876057117726212</v>
      </c>
      <c r="F397" s="33">
        <v>2522.4845099999998</v>
      </c>
      <c r="G397" s="28">
        <f t="shared" si="25"/>
        <v>83.787431463751588</v>
      </c>
      <c r="H397" s="33">
        <v>4508.7516100000003</v>
      </c>
      <c r="I397" s="33">
        <v>2113.5249800000001</v>
      </c>
      <c r="J397" s="28">
        <f t="shared" si="26"/>
        <v>46.876057117726212</v>
      </c>
      <c r="K397" s="33">
        <v>2522.4845099999998</v>
      </c>
      <c r="L397" s="28">
        <f t="shared" si="27"/>
        <v>83.787431463751588</v>
      </c>
      <c r="M397" s="33">
        <v>1771.0001400000001</v>
      </c>
    </row>
    <row r="398" spans="1:13" ht="114.75" x14ac:dyDescent="0.2">
      <c r="A398" s="30" t="s">
        <v>612</v>
      </c>
      <c r="B398" s="30" t="s">
        <v>985</v>
      </c>
      <c r="C398" s="33">
        <v>799.245</v>
      </c>
      <c r="D398" s="33">
        <v>388.42417999999998</v>
      </c>
      <c r="E398" s="28">
        <f t="shared" si="24"/>
        <v>48.598887700267127</v>
      </c>
      <c r="F398" s="33">
        <v>260.45229</v>
      </c>
      <c r="G398" s="28">
        <f t="shared" si="25"/>
        <v>149.13448447698423</v>
      </c>
      <c r="H398" s="33"/>
      <c r="I398" s="33"/>
      <c r="J398" s="28" t="str">
        <f t="shared" si="26"/>
        <v xml:space="preserve"> </v>
      </c>
      <c r="K398" s="33"/>
      <c r="L398" s="28" t="str">
        <f t="shared" si="27"/>
        <v xml:space="preserve"> </v>
      </c>
      <c r="M398" s="33"/>
    </row>
    <row r="399" spans="1:13" ht="114.75" x14ac:dyDescent="0.2">
      <c r="A399" s="30" t="s">
        <v>1142</v>
      </c>
      <c r="B399" s="30" t="s">
        <v>219</v>
      </c>
      <c r="C399" s="33">
        <v>3367.5686900000001</v>
      </c>
      <c r="D399" s="33">
        <v>3483.5503399999998</v>
      </c>
      <c r="E399" s="28">
        <f t="shared" si="24"/>
        <v>103.44407674131213</v>
      </c>
      <c r="F399" s="33">
        <v>1378.32349</v>
      </c>
      <c r="G399" s="28" t="str">
        <f t="shared" si="25"/>
        <v>свыше 200</v>
      </c>
      <c r="H399" s="33"/>
      <c r="I399" s="33"/>
      <c r="J399" s="28" t="str">
        <f t="shared" si="26"/>
        <v xml:space="preserve"> </v>
      </c>
      <c r="K399" s="33"/>
      <c r="L399" s="28" t="str">
        <f t="shared" si="27"/>
        <v xml:space="preserve"> </v>
      </c>
      <c r="M399" s="33"/>
    </row>
    <row r="400" spans="1:13" ht="114.75" x14ac:dyDescent="0.2">
      <c r="A400" s="30" t="s">
        <v>710</v>
      </c>
      <c r="B400" s="30" t="s">
        <v>1284</v>
      </c>
      <c r="C400" s="33">
        <v>149.27069</v>
      </c>
      <c r="D400" s="33">
        <v>109.05574</v>
      </c>
      <c r="E400" s="28">
        <f t="shared" si="24"/>
        <v>73.059044612174034</v>
      </c>
      <c r="F400" s="33">
        <v>186.07830999999999</v>
      </c>
      <c r="G400" s="28">
        <f t="shared" si="25"/>
        <v>58.607443285571549</v>
      </c>
      <c r="H400" s="33"/>
      <c r="I400" s="33"/>
      <c r="J400" s="28" t="str">
        <f t="shared" si="26"/>
        <v xml:space="preserve"> </v>
      </c>
      <c r="K400" s="33"/>
      <c r="L400" s="28" t="str">
        <f t="shared" si="27"/>
        <v xml:space="preserve"> </v>
      </c>
      <c r="M400" s="33"/>
    </row>
    <row r="401" spans="1:13" ht="127.5" x14ac:dyDescent="0.2">
      <c r="A401" s="30" t="s">
        <v>672</v>
      </c>
      <c r="B401" s="30" t="s">
        <v>134</v>
      </c>
      <c r="C401" s="33">
        <v>1125.175</v>
      </c>
      <c r="D401" s="33">
        <v>655.05313999999998</v>
      </c>
      <c r="E401" s="28">
        <f t="shared" si="24"/>
        <v>58.21788966160819</v>
      </c>
      <c r="F401" s="33">
        <v>653.84186</v>
      </c>
      <c r="G401" s="28">
        <f t="shared" si="25"/>
        <v>100.18525580482105</v>
      </c>
      <c r="H401" s="33">
        <v>1125.175</v>
      </c>
      <c r="I401" s="33">
        <v>655.05313999999998</v>
      </c>
      <c r="J401" s="28">
        <f t="shared" si="26"/>
        <v>58.21788966160819</v>
      </c>
      <c r="K401" s="33">
        <v>653.84186</v>
      </c>
      <c r="L401" s="28">
        <f t="shared" si="27"/>
        <v>100.18525580482105</v>
      </c>
      <c r="M401" s="33">
        <v>283.72431</v>
      </c>
    </row>
    <row r="402" spans="1:13" ht="140.25" x14ac:dyDescent="0.2">
      <c r="A402" s="30" t="s">
        <v>1003</v>
      </c>
      <c r="B402" s="30" t="s">
        <v>418</v>
      </c>
      <c r="C402" s="33">
        <v>1125.175</v>
      </c>
      <c r="D402" s="33">
        <v>655.05313999999998</v>
      </c>
      <c r="E402" s="28">
        <f t="shared" si="24"/>
        <v>58.21788966160819</v>
      </c>
      <c r="F402" s="33">
        <v>653.84186</v>
      </c>
      <c r="G402" s="28">
        <f t="shared" si="25"/>
        <v>100.18525580482105</v>
      </c>
      <c r="H402" s="33">
        <v>1125.175</v>
      </c>
      <c r="I402" s="33">
        <v>655.05313999999998</v>
      </c>
      <c r="J402" s="28">
        <f t="shared" si="26"/>
        <v>58.21788966160819</v>
      </c>
      <c r="K402" s="33">
        <v>653.84186</v>
      </c>
      <c r="L402" s="28">
        <f t="shared" si="27"/>
        <v>100.18525580482105</v>
      </c>
      <c r="M402" s="33">
        <v>283.72431</v>
      </c>
    </row>
    <row r="403" spans="1:13" ht="114.75" x14ac:dyDescent="0.2">
      <c r="A403" s="30" t="s">
        <v>155</v>
      </c>
      <c r="B403" s="30" t="s">
        <v>1264</v>
      </c>
      <c r="C403" s="33"/>
      <c r="D403" s="33"/>
      <c r="E403" s="28" t="str">
        <f t="shared" si="24"/>
        <v xml:space="preserve"> </v>
      </c>
      <c r="F403" s="33">
        <v>1.45604</v>
      </c>
      <c r="G403" s="28" t="str">
        <f t="shared" si="25"/>
        <v/>
      </c>
      <c r="H403" s="33"/>
      <c r="I403" s="33"/>
      <c r="J403" s="28" t="str">
        <f t="shared" si="26"/>
        <v xml:space="preserve"> </v>
      </c>
      <c r="K403" s="33">
        <v>1.45604</v>
      </c>
      <c r="L403" s="28" t="str">
        <f t="shared" si="27"/>
        <v/>
      </c>
      <c r="M403" s="33"/>
    </row>
    <row r="404" spans="1:13" ht="127.5" x14ac:dyDescent="0.2">
      <c r="A404" s="30" t="s">
        <v>1238</v>
      </c>
      <c r="B404" s="30" t="s">
        <v>1433</v>
      </c>
      <c r="C404" s="33"/>
      <c r="D404" s="33"/>
      <c r="E404" s="28" t="str">
        <f t="shared" si="24"/>
        <v xml:space="preserve"> </v>
      </c>
      <c r="F404" s="33">
        <v>1.45604</v>
      </c>
      <c r="G404" s="28" t="str">
        <f t="shared" si="25"/>
        <v/>
      </c>
      <c r="H404" s="33"/>
      <c r="I404" s="33"/>
      <c r="J404" s="28" t="str">
        <f t="shared" si="26"/>
        <v xml:space="preserve"> </v>
      </c>
      <c r="K404" s="33">
        <v>1.45604</v>
      </c>
      <c r="L404" s="28" t="str">
        <f t="shared" si="27"/>
        <v/>
      </c>
      <c r="M404" s="33"/>
    </row>
    <row r="405" spans="1:13" ht="140.25" x14ac:dyDescent="0.2">
      <c r="A405" s="30" t="s">
        <v>875</v>
      </c>
      <c r="B405" s="30" t="s">
        <v>1622</v>
      </c>
      <c r="C405" s="33">
        <v>22730.836340000002</v>
      </c>
      <c r="D405" s="33">
        <v>16023.2317</v>
      </c>
      <c r="E405" s="28">
        <f t="shared" si="24"/>
        <v>70.491166538397593</v>
      </c>
      <c r="F405" s="33">
        <v>15549.795469999999</v>
      </c>
      <c r="G405" s="28">
        <f t="shared" si="25"/>
        <v>103.04464602710301</v>
      </c>
      <c r="H405" s="33">
        <v>8355.3529699999999</v>
      </c>
      <c r="I405" s="33">
        <v>4327.3233700000001</v>
      </c>
      <c r="J405" s="28">
        <f t="shared" si="26"/>
        <v>51.791030080204983</v>
      </c>
      <c r="K405" s="33">
        <v>4287.4714199999999</v>
      </c>
      <c r="L405" s="28">
        <f t="shared" si="27"/>
        <v>100.92949774111848</v>
      </c>
      <c r="M405" s="33">
        <v>925.19678999999996</v>
      </c>
    </row>
    <row r="406" spans="1:13" ht="114.75" x14ac:dyDescent="0.2">
      <c r="A406" s="30" t="s">
        <v>1227</v>
      </c>
      <c r="B406" s="30" t="s">
        <v>1021</v>
      </c>
      <c r="C406" s="33">
        <v>8355.3529699999999</v>
      </c>
      <c r="D406" s="33">
        <v>4253.1847799999996</v>
      </c>
      <c r="E406" s="28">
        <f t="shared" si="24"/>
        <v>50.903711611838695</v>
      </c>
      <c r="F406" s="33">
        <v>4287.4714199999999</v>
      </c>
      <c r="G406" s="28">
        <f t="shared" si="25"/>
        <v>99.20030627282874</v>
      </c>
      <c r="H406" s="33">
        <v>8355.3529699999999</v>
      </c>
      <c r="I406" s="33">
        <v>4327.3233700000001</v>
      </c>
      <c r="J406" s="28">
        <f t="shared" si="26"/>
        <v>51.791030080204983</v>
      </c>
      <c r="K406" s="33">
        <v>4287.4714199999999</v>
      </c>
      <c r="L406" s="28">
        <f t="shared" si="27"/>
        <v>100.92949774111848</v>
      </c>
      <c r="M406" s="33">
        <v>925.19678999999996</v>
      </c>
    </row>
    <row r="407" spans="1:13" ht="102" x14ac:dyDescent="0.2">
      <c r="A407" s="30" t="s">
        <v>543</v>
      </c>
      <c r="B407" s="30" t="s">
        <v>142</v>
      </c>
      <c r="C407" s="33">
        <v>13914.793</v>
      </c>
      <c r="D407" s="33">
        <v>11321.780919999999</v>
      </c>
      <c r="E407" s="28">
        <f t="shared" si="24"/>
        <v>81.3650689593442</v>
      </c>
      <c r="F407" s="33"/>
      <c r="G407" s="28" t="str">
        <f t="shared" si="25"/>
        <v xml:space="preserve"> </v>
      </c>
      <c r="H407" s="33"/>
      <c r="I407" s="33"/>
      <c r="J407" s="28" t="str">
        <f t="shared" si="26"/>
        <v xml:space="preserve"> </v>
      </c>
      <c r="K407" s="33"/>
      <c r="L407" s="28" t="str">
        <f t="shared" si="27"/>
        <v xml:space="preserve"> </v>
      </c>
      <c r="M407" s="33"/>
    </row>
    <row r="408" spans="1:13" ht="102" x14ac:dyDescent="0.2">
      <c r="A408" s="30" t="s">
        <v>543</v>
      </c>
      <c r="B408" s="30" t="s">
        <v>1262</v>
      </c>
      <c r="C408" s="33"/>
      <c r="D408" s="33"/>
      <c r="E408" s="28" t="str">
        <f t="shared" si="24"/>
        <v xml:space="preserve"> </v>
      </c>
      <c r="F408" s="33">
        <v>10434.480030000001</v>
      </c>
      <c r="G408" s="28" t="str">
        <f t="shared" si="25"/>
        <v/>
      </c>
      <c r="H408" s="33"/>
      <c r="I408" s="33"/>
      <c r="J408" s="28" t="str">
        <f t="shared" si="26"/>
        <v xml:space="preserve"> </v>
      </c>
      <c r="K408" s="33"/>
      <c r="L408" s="28" t="str">
        <f t="shared" si="27"/>
        <v xml:space="preserve"> </v>
      </c>
      <c r="M408" s="33"/>
    </row>
    <row r="409" spans="1:13" ht="114.75" x14ac:dyDescent="0.2">
      <c r="A409" s="30" t="s">
        <v>1092</v>
      </c>
      <c r="B409" s="30" t="s">
        <v>1530</v>
      </c>
      <c r="C409" s="33">
        <v>410.73244999999997</v>
      </c>
      <c r="D409" s="33">
        <v>408.59377000000001</v>
      </c>
      <c r="E409" s="28">
        <f t="shared" si="24"/>
        <v>99.479300941525324</v>
      </c>
      <c r="F409" s="33"/>
      <c r="G409" s="28" t="str">
        <f t="shared" si="25"/>
        <v xml:space="preserve"> </v>
      </c>
      <c r="H409" s="33"/>
      <c r="I409" s="33"/>
      <c r="J409" s="28" t="str">
        <f t="shared" si="26"/>
        <v xml:space="preserve"> </v>
      </c>
      <c r="K409" s="33"/>
      <c r="L409" s="28" t="str">
        <f t="shared" si="27"/>
        <v xml:space="preserve"> </v>
      </c>
      <c r="M409" s="33"/>
    </row>
    <row r="410" spans="1:13" ht="114.75" x14ac:dyDescent="0.2">
      <c r="A410" s="30" t="s">
        <v>1092</v>
      </c>
      <c r="B410" s="30" t="s">
        <v>1603</v>
      </c>
      <c r="C410" s="33"/>
      <c r="D410" s="33"/>
      <c r="E410" s="28" t="str">
        <f t="shared" si="24"/>
        <v xml:space="preserve"> </v>
      </c>
      <c r="F410" s="33">
        <v>827.81652999999994</v>
      </c>
      <c r="G410" s="28" t="str">
        <f t="shared" si="25"/>
        <v/>
      </c>
      <c r="H410" s="33"/>
      <c r="I410" s="33"/>
      <c r="J410" s="28" t="str">
        <f t="shared" si="26"/>
        <v xml:space="preserve"> </v>
      </c>
      <c r="K410" s="33"/>
      <c r="L410" s="28" t="str">
        <f t="shared" si="27"/>
        <v xml:space="preserve"> </v>
      </c>
      <c r="M410" s="33"/>
    </row>
    <row r="411" spans="1:13" ht="102" x14ac:dyDescent="0.2">
      <c r="A411" s="30" t="s">
        <v>1499</v>
      </c>
      <c r="B411" s="30" t="s">
        <v>1674</v>
      </c>
      <c r="C411" s="33">
        <v>6.80464</v>
      </c>
      <c r="D411" s="33">
        <v>1.2629999999999999</v>
      </c>
      <c r="E411" s="28">
        <f t="shared" si="24"/>
        <v>18.56086435138376</v>
      </c>
      <c r="F411" s="33"/>
      <c r="G411" s="28" t="str">
        <f t="shared" si="25"/>
        <v xml:space="preserve"> </v>
      </c>
      <c r="H411" s="33"/>
      <c r="I411" s="33"/>
      <c r="J411" s="28" t="str">
        <f t="shared" si="26"/>
        <v xml:space="preserve"> </v>
      </c>
      <c r="K411" s="33"/>
      <c r="L411" s="28" t="str">
        <f t="shared" si="27"/>
        <v xml:space="preserve"> </v>
      </c>
      <c r="M411" s="33"/>
    </row>
    <row r="412" spans="1:13" ht="114.75" x14ac:dyDescent="0.2">
      <c r="A412" s="30" t="s">
        <v>648</v>
      </c>
      <c r="B412" s="30" t="s">
        <v>51</v>
      </c>
      <c r="C412" s="33">
        <v>43.153280000000002</v>
      </c>
      <c r="D412" s="33">
        <v>38.409230000000001</v>
      </c>
      <c r="E412" s="28">
        <f t="shared" si="24"/>
        <v>89.006513525738939</v>
      </c>
      <c r="F412" s="33"/>
      <c r="G412" s="28" t="str">
        <f t="shared" si="25"/>
        <v xml:space="preserve"> </v>
      </c>
      <c r="H412" s="33"/>
      <c r="I412" s="33"/>
      <c r="J412" s="28" t="str">
        <f t="shared" si="26"/>
        <v xml:space="preserve"> </v>
      </c>
      <c r="K412" s="33"/>
      <c r="L412" s="28" t="str">
        <f t="shared" si="27"/>
        <v xml:space="preserve"> </v>
      </c>
      <c r="M412" s="33"/>
    </row>
    <row r="413" spans="1:13" ht="114.75" x14ac:dyDescent="0.2">
      <c r="A413" s="30" t="s">
        <v>648</v>
      </c>
      <c r="B413" s="30" t="s">
        <v>731</v>
      </c>
      <c r="C413" s="33"/>
      <c r="D413" s="33"/>
      <c r="E413" s="28" t="str">
        <f t="shared" si="24"/>
        <v xml:space="preserve"> </v>
      </c>
      <c r="F413" s="33">
        <v>2.7490000000000001E-2</v>
      </c>
      <c r="G413" s="28" t="str">
        <f t="shared" si="25"/>
        <v/>
      </c>
      <c r="H413" s="33"/>
      <c r="I413" s="33"/>
      <c r="J413" s="28" t="str">
        <f t="shared" si="26"/>
        <v xml:space="preserve"> </v>
      </c>
      <c r="K413" s="33"/>
      <c r="L413" s="28" t="str">
        <f t="shared" si="27"/>
        <v xml:space="preserve"> </v>
      </c>
      <c r="M413" s="33"/>
    </row>
    <row r="414" spans="1:13" ht="89.25" x14ac:dyDescent="0.2">
      <c r="A414" s="30" t="s">
        <v>1308</v>
      </c>
      <c r="B414" s="30" t="s">
        <v>1552</v>
      </c>
      <c r="C414" s="33">
        <v>165.065</v>
      </c>
      <c r="D414" s="33">
        <v>28.914149999999999</v>
      </c>
      <c r="E414" s="28">
        <f t="shared" si="24"/>
        <v>17.516826704631509</v>
      </c>
      <c r="F414" s="33">
        <v>84.016480000000001</v>
      </c>
      <c r="G414" s="28">
        <f t="shared" si="25"/>
        <v>34.41485527601251</v>
      </c>
      <c r="H414" s="33"/>
      <c r="I414" s="33"/>
      <c r="J414" s="28" t="str">
        <f t="shared" si="26"/>
        <v xml:space="preserve"> </v>
      </c>
      <c r="K414" s="33"/>
      <c r="L414" s="28" t="str">
        <f t="shared" si="27"/>
        <v xml:space="preserve"> </v>
      </c>
      <c r="M414" s="33"/>
    </row>
    <row r="415" spans="1:13" ht="63.75" x14ac:dyDescent="0.2">
      <c r="A415" s="30" t="s">
        <v>671</v>
      </c>
      <c r="B415" s="30" t="s">
        <v>693</v>
      </c>
      <c r="C415" s="33">
        <v>5.5</v>
      </c>
      <c r="D415" s="33">
        <v>18.993179999999999</v>
      </c>
      <c r="E415" s="28" t="str">
        <f t="shared" si="24"/>
        <v>свыше 200</v>
      </c>
      <c r="F415" s="33">
        <v>3</v>
      </c>
      <c r="G415" s="28" t="str">
        <f t="shared" si="25"/>
        <v>свыше 200</v>
      </c>
      <c r="H415" s="33"/>
      <c r="I415" s="33"/>
      <c r="J415" s="28" t="str">
        <f t="shared" si="26"/>
        <v xml:space="preserve"> </v>
      </c>
      <c r="K415" s="33"/>
      <c r="L415" s="28" t="str">
        <f t="shared" si="27"/>
        <v xml:space="preserve"> </v>
      </c>
      <c r="M415" s="33"/>
    </row>
    <row r="416" spans="1:13" ht="63.75" x14ac:dyDescent="0.2">
      <c r="A416" s="30" t="s">
        <v>520</v>
      </c>
      <c r="B416" s="30" t="s">
        <v>1031</v>
      </c>
      <c r="C416" s="33">
        <v>159.565</v>
      </c>
      <c r="D416" s="33">
        <v>9.9209700000000005</v>
      </c>
      <c r="E416" s="28">
        <f t="shared" si="24"/>
        <v>6.2175101055995992</v>
      </c>
      <c r="F416" s="33">
        <v>81.016480000000001</v>
      </c>
      <c r="G416" s="28">
        <f t="shared" si="25"/>
        <v>12.245619656642697</v>
      </c>
      <c r="H416" s="33"/>
      <c r="I416" s="33"/>
      <c r="J416" s="28" t="str">
        <f t="shared" si="26"/>
        <v xml:space="preserve"> </v>
      </c>
      <c r="K416" s="33"/>
      <c r="L416" s="28" t="str">
        <f t="shared" si="27"/>
        <v xml:space="preserve"> </v>
      </c>
      <c r="M416" s="33"/>
    </row>
    <row r="417" spans="1:13" ht="25.5" x14ac:dyDescent="0.2">
      <c r="A417" s="30" t="s">
        <v>402</v>
      </c>
      <c r="B417" s="30" t="s">
        <v>1696</v>
      </c>
      <c r="C417" s="33">
        <v>15624.876469999999</v>
      </c>
      <c r="D417" s="33">
        <v>3151.0723400000002</v>
      </c>
      <c r="E417" s="28">
        <f t="shared" si="24"/>
        <v>20.167022414865851</v>
      </c>
      <c r="F417" s="33">
        <v>9357.0514600000006</v>
      </c>
      <c r="G417" s="28">
        <f t="shared" si="25"/>
        <v>33.675911193503254</v>
      </c>
      <c r="H417" s="33">
        <v>9204.1237199999996</v>
      </c>
      <c r="I417" s="33">
        <v>1058.28556</v>
      </c>
      <c r="J417" s="28">
        <f t="shared" si="26"/>
        <v>11.497950181834367</v>
      </c>
      <c r="K417" s="33">
        <v>5328.7046899999996</v>
      </c>
      <c r="L417" s="28">
        <f t="shared" si="27"/>
        <v>19.860090238928219</v>
      </c>
      <c r="M417" s="33">
        <v>76.019020000000069</v>
      </c>
    </row>
    <row r="418" spans="1:13" ht="153" x14ac:dyDescent="0.2">
      <c r="A418" s="30" t="s">
        <v>1220</v>
      </c>
      <c r="B418" s="30" t="s">
        <v>210</v>
      </c>
      <c r="C418" s="33">
        <v>2.1176499999999998</v>
      </c>
      <c r="D418" s="33">
        <v>307.63337999999999</v>
      </c>
      <c r="E418" s="28" t="str">
        <f t="shared" si="24"/>
        <v>свыше 200</v>
      </c>
      <c r="F418" s="33">
        <v>71.929000000000002</v>
      </c>
      <c r="G418" s="28" t="str">
        <f t="shared" si="25"/>
        <v>свыше 200</v>
      </c>
      <c r="H418" s="33">
        <v>2.1176499999999998</v>
      </c>
      <c r="I418" s="33">
        <v>307.63337999999999</v>
      </c>
      <c r="J418" s="28" t="str">
        <f t="shared" si="26"/>
        <v>свыше 200</v>
      </c>
      <c r="K418" s="33">
        <v>71.929000000000002</v>
      </c>
      <c r="L418" s="28" t="str">
        <f t="shared" si="27"/>
        <v>свыше 200</v>
      </c>
      <c r="M418" s="33"/>
    </row>
    <row r="419" spans="1:13" ht="76.5" x14ac:dyDescent="0.2">
      <c r="A419" s="30" t="s">
        <v>311</v>
      </c>
      <c r="B419" s="30" t="s">
        <v>173</v>
      </c>
      <c r="C419" s="33"/>
      <c r="D419" s="33"/>
      <c r="E419" s="28" t="str">
        <f t="shared" si="24"/>
        <v xml:space="preserve"> </v>
      </c>
      <c r="F419" s="33">
        <v>71.929000000000002</v>
      </c>
      <c r="G419" s="28" t="str">
        <f t="shared" si="25"/>
        <v/>
      </c>
      <c r="H419" s="33"/>
      <c r="I419" s="33"/>
      <c r="J419" s="28" t="str">
        <f t="shared" si="26"/>
        <v xml:space="preserve"> </v>
      </c>
      <c r="K419" s="33">
        <v>71.929000000000002</v>
      </c>
      <c r="L419" s="28" t="str">
        <f t="shared" si="27"/>
        <v/>
      </c>
      <c r="M419" s="33"/>
    </row>
    <row r="420" spans="1:13" ht="114.75" x14ac:dyDescent="0.2">
      <c r="A420" s="30" t="s">
        <v>1179</v>
      </c>
      <c r="B420" s="30" t="s">
        <v>1232</v>
      </c>
      <c r="C420" s="33">
        <v>2.1176499999999998</v>
      </c>
      <c r="D420" s="33">
        <v>307.63337999999999</v>
      </c>
      <c r="E420" s="28" t="str">
        <f t="shared" si="24"/>
        <v>свыше 200</v>
      </c>
      <c r="F420" s="33"/>
      <c r="G420" s="28" t="str">
        <f t="shared" si="25"/>
        <v xml:space="preserve"> </v>
      </c>
      <c r="H420" s="33">
        <v>2.1176499999999998</v>
      </c>
      <c r="I420" s="33">
        <v>307.63337999999999</v>
      </c>
      <c r="J420" s="28" t="str">
        <f t="shared" si="26"/>
        <v>свыше 200</v>
      </c>
      <c r="K420" s="33"/>
      <c r="L420" s="28" t="str">
        <f t="shared" si="27"/>
        <v xml:space="preserve"> </v>
      </c>
      <c r="M420" s="33"/>
    </row>
    <row r="421" spans="1:13" ht="127.5" x14ac:dyDescent="0.2">
      <c r="A421" s="30" t="s">
        <v>22</v>
      </c>
      <c r="B421" s="30" t="s">
        <v>610</v>
      </c>
      <c r="C421" s="33">
        <v>1685.6</v>
      </c>
      <c r="D421" s="33">
        <v>1633.8588500000001</v>
      </c>
      <c r="E421" s="28">
        <f t="shared" si="24"/>
        <v>96.930401637399157</v>
      </c>
      <c r="F421" s="33">
        <v>78.554400000000001</v>
      </c>
      <c r="G421" s="28" t="str">
        <f t="shared" si="25"/>
        <v>свыше 200</v>
      </c>
      <c r="H421" s="33"/>
      <c r="I421" s="33"/>
      <c r="J421" s="28" t="str">
        <f t="shared" si="26"/>
        <v xml:space="preserve"> </v>
      </c>
      <c r="K421" s="33"/>
      <c r="L421" s="28" t="str">
        <f t="shared" si="27"/>
        <v xml:space="preserve"> </v>
      </c>
      <c r="M421" s="33"/>
    </row>
    <row r="422" spans="1:13" ht="140.25" x14ac:dyDescent="0.2">
      <c r="A422" s="30" t="s">
        <v>1598</v>
      </c>
      <c r="B422" s="30" t="s">
        <v>270</v>
      </c>
      <c r="C422" s="33">
        <v>75.997</v>
      </c>
      <c r="D422" s="33">
        <v>1068.73297</v>
      </c>
      <c r="E422" s="28" t="str">
        <f t="shared" si="24"/>
        <v>свыше 200</v>
      </c>
      <c r="F422" s="33">
        <v>869.91520000000003</v>
      </c>
      <c r="G422" s="28">
        <f t="shared" si="25"/>
        <v>122.85484493201176</v>
      </c>
      <c r="H422" s="33"/>
      <c r="I422" s="33"/>
      <c r="J422" s="28" t="str">
        <f t="shared" si="26"/>
        <v xml:space="preserve"> </v>
      </c>
      <c r="K422" s="33"/>
      <c r="L422" s="28" t="str">
        <f t="shared" si="27"/>
        <v xml:space="preserve"> </v>
      </c>
      <c r="M422" s="33"/>
    </row>
    <row r="423" spans="1:13" ht="140.25" x14ac:dyDescent="0.2">
      <c r="A423" s="30" t="s">
        <v>263</v>
      </c>
      <c r="B423" s="30" t="s">
        <v>416</v>
      </c>
      <c r="C423" s="33"/>
      <c r="D423" s="33">
        <v>43.8</v>
      </c>
      <c r="E423" s="28" t="str">
        <f t="shared" si="24"/>
        <v xml:space="preserve"> </v>
      </c>
      <c r="F423" s="33">
        <v>92.186210000000003</v>
      </c>
      <c r="G423" s="28">
        <f t="shared" si="25"/>
        <v>47.512529260070458</v>
      </c>
      <c r="H423" s="33"/>
      <c r="I423" s="33"/>
      <c r="J423" s="28" t="str">
        <f t="shared" si="26"/>
        <v xml:space="preserve"> </v>
      </c>
      <c r="K423" s="33"/>
      <c r="L423" s="28" t="str">
        <f t="shared" si="27"/>
        <v xml:space="preserve"> </v>
      </c>
      <c r="M423" s="33"/>
    </row>
    <row r="424" spans="1:13" ht="140.25" x14ac:dyDescent="0.2">
      <c r="A424" s="30" t="s">
        <v>132</v>
      </c>
      <c r="B424" s="30" t="s">
        <v>650</v>
      </c>
      <c r="C424" s="33">
        <v>31.1</v>
      </c>
      <c r="D424" s="33">
        <v>43.708170000000003</v>
      </c>
      <c r="E424" s="28">
        <f t="shared" si="24"/>
        <v>140.54073954983923</v>
      </c>
      <c r="F424" s="33">
        <v>53.9</v>
      </c>
      <c r="G424" s="28">
        <f t="shared" si="25"/>
        <v>81.09122448979592</v>
      </c>
      <c r="H424" s="33"/>
      <c r="I424" s="33"/>
      <c r="J424" s="28" t="str">
        <f t="shared" si="26"/>
        <v xml:space="preserve"> </v>
      </c>
      <c r="K424" s="33"/>
      <c r="L424" s="28" t="str">
        <f t="shared" si="27"/>
        <v xml:space="preserve"> </v>
      </c>
      <c r="M424" s="33"/>
    </row>
    <row r="425" spans="1:13" ht="63.75" x14ac:dyDescent="0.2">
      <c r="A425" s="30" t="s">
        <v>722</v>
      </c>
      <c r="B425" s="30" t="s">
        <v>857</v>
      </c>
      <c r="C425" s="33">
        <v>49.1</v>
      </c>
      <c r="D425" s="33">
        <v>85.793480000000002</v>
      </c>
      <c r="E425" s="28">
        <f t="shared" si="24"/>
        <v>174.73213849287168</v>
      </c>
      <c r="F425" s="33">
        <v>55.2</v>
      </c>
      <c r="G425" s="28">
        <f t="shared" si="25"/>
        <v>155.42297101449273</v>
      </c>
      <c r="H425" s="33"/>
      <c r="I425" s="33"/>
      <c r="J425" s="28" t="str">
        <f t="shared" si="26"/>
        <v xml:space="preserve"> </v>
      </c>
      <c r="K425" s="33"/>
      <c r="L425" s="28" t="str">
        <f t="shared" si="27"/>
        <v xml:space="preserve"> </v>
      </c>
      <c r="M425" s="33"/>
    </row>
    <row r="426" spans="1:13" ht="63.75" x14ac:dyDescent="0.2">
      <c r="A426" s="30" t="s">
        <v>1123</v>
      </c>
      <c r="B426" s="30" t="s">
        <v>495</v>
      </c>
      <c r="C426" s="33"/>
      <c r="D426" s="33">
        <v>43.8</v>
      </c>
      <c r="E426" s="28" t="str">
        <f t="shared" si="24"/>
        <v xml:space="preserve"> </v>
      </c>
      <c r="F426" s="33">
        <v>25.2</v>
      </c>
      <c r="G426" s="28">
        <f t="shared" si="25"/>
        <v>173.80952380952382</v>
      </c>
      <c r="H426" s="33"/>
      <c r="I426" s="33"/>
      <c r="J426" s="28" t="str">
        <f t="shared" si="26"/>
        <v xml:space="preserve"> </v>
      </c>
      <c r="K426" s="33"/>
      <c r="L426" s="28" t="str">
        <f t="shared" si="27"/>
        <v xml:space="preserve"> </v>
      </c>
      <c r="M426" s="33"/>
    </row>
    <row r="427" spans="1:13" ht="63.75" x14ac:dyDescent="0.2">
      <c r="A427" s="30" t="s">
        <v>992</v>
      </c>
      <c r="B427" s="30" t="s">
        <v>750</v>
      </c>
      <c r="C427" s="33">
        <v>31.1</v>
      </c>
      <c r="D427" s="33">
        <v>31.1</v>
      </c>
      <c r="E427" s="28">
        <f t="shared" si="24"/>
        <v>100</v>
      </c>
      <c r="F427" s="33">
        <v>23.9</v>
      </c>
      <c r="G427" s="28">
        <f t="shared" si="25"/>
        <v>130.12552301255232</v>
      </c>
      <c r="H427" s="33"/>
      <c r="I427" s="33"/>
      <c r="J427" s="28" t="str">
        <f t="shared" si="26"/>
        <v xml:space="preserve"> </v>
      </c>
      <c r="K427" s="33"/>
      <c r="L427" s="28" t="str">
        <f t="shared" si="27"/>
        <v xml:space="preserve"> </v>
      </c>
      <c r="M427" s="33"/>
    </row>
    <row r="428" spans="1:13" ht="102" x14ac:dyDescent="0.2">
      <c r="A428" s="30" t="s">
        <v>1025</v>
      </c>
      <c r="B428" s="30" t="s">
        <v>1067</v>
      </c>
      <c r="C428" s="33">
        <v>1685.6</v>
      </c>
      <c r="D428" s="33">
        <v>1633.8588500000001</v>
      </c>
      <c r="E428" s="28">
        <f t="shared" si="24"/>
        <v>96.930401637399157</v>
      </c>
      <c r="F428" s="33">
        <v>78.554400000000001</v>
      </c>
      <c r="G428" s="28" t="str">
        <f t="shared" si="25"/>
        <v>свыше 200</v>
      </c>
      <c r="H428" s="33"/>
      <c r="I428" s="33"/>
      <c r="J428" s="28" t="str">
        <f t="shared" si="26"/>
        <v xml:space="preserve"> </v>
      </c>
      <c r="K428" s="33"/>
      <c r="L428" s="28" t="str">
        <f t="shared" si="27"/>
        <v xml:space="preserve"> </v>
      </c>
      <c r="M428" s="33"/>
    </row>
    <row r="429" spans="1:13" ht="102" x14ac:dyDescent="0.2">
      <c r="A429" s="30" t="s">
        <v>1573</v>
      </c>
      <c r="B429" s="30" t="s">
        <v>1612</v>
      </c>
      <c r="C429" s="33">
        <v>26.896999999999998</v>
      </c>
      <c r="D429" s="33">
        <v>982.93948999999998</v>
      </c>
      <c r="E429" s="28" t="str">
        <f t="shared" si="24"/>
        <v>свыше 200</v>
      </c>
      <c r="F429" s="33">
        <v>814.71519999999998</v>
      </c>
      <c r="G429" s="28">
        <f t="shared" si="25"/>
        <v>120.64823265847993</v>
      </c>
      <c r="H429" s="33"/>
      <c r="I429" s="33"/>
      <c r="J429" s="28" t="str">
        <f t="shared" si="26"/>
        <v xml:space="preserve"> </v>
      </c>
      <c r="K429" s="33"/>
      <c r="L429" s="28" t="str">
        <f t="shared" si="27"/>
        <v xml:space="preserve"> </v>
      </c>
      <c r="M429" s="33"/>
    </row>
    <row r="430" spans="1:13" ht="102" x14ac:dyDescent="0.2">
      <c r="A430" s="30" t="s">
        <v>236</v>
      </c>
      <c r="B430" s="30" t="s">
        <v>26</v>
      </c>
      <c r="C430" s="33"/>
      <c r="D430" s="33"/>
      <c r="E430" s="28" t="str">
        <f t="shared" si="24"/>
        <v xml:space="preserve"> </v>
      </c>
      <c r="F430" s="33">
        <v>66.98621</v>
      </c>
      <c r="G430" s="28" t="str">
        <f t="shared" si="25"/>
        <v/>
      </c>
      <c r="H430" s="33"/>
      <c r="I430" s="33"/>
      <c r="J430" s="28" t="str">
        <f t="shared" si="26"/>
        <v xml:space="preserve"> </v>
      </c>
      <c r="K430" s="33"/>
      <c r="L430" s="28" t="str">
        <f t="shared" si="27"/>
        <v xml:space="preserve"> </v>
      </c>
      <c r="M430" s="33"/>
    </row>
    <row r="431" spans="1:13" ht="102" x14ac:dyDescent="0.2">
      <c r="A431" s="30" t="s">
        <v>92</v>
      </c>
      <c r="B431" s="30" t="s">
        <v>269</v>
      </c>
      <c r="C431" s="33"/>
      <c r="D431" s="33">
        <v>12.608169999999999</v>
      </c>
      <c r="E431" s="28" t="str">
        <f t="shared" si="24"/>
        <v xml:space="preserve"> </v>
      </c>
      <c r="F431" s="33">
        <v>30</v>
      </c>
      <c r="G431" s="28">
        <f t="shared" si="25"/>
        <v>42.027233333333328</v>
      </c>
      <c r="H431" s="33"/>
      <c r="I431" s="33"/>
      <c r="J431" s="28" t="str">
        <f t="shared" si="26"/>
        <v xml:space="preserve"> </v>
      </c>
      <c r="K431" s="33"/>
      <c r="L431" s="28" t="str">
        <f t="shared" si="27"/>
        <v xml:space="preserve"> </v>
      </c>
      <c r="M431" s="33"/>
    </row>
    <row r="432" spans="1:13" ht="51" x14ac:dyDescent="0.2">
      <c r="A432" s="30" t="s">
        <v>1117</v>
      </c>
      <c r="B432" s="30" t="s">
        <v>1095</v>
      </c>
      <c r="C432" s="33">
        <v>23.01144</v>
      </c>
      <c r="D432" s="33">
        <v>23.01144</v>
      </c>
      <c r="E432" s="28">
        <f t="shared" si="24"/>
        <v>100</v>
      </c>
      <c r="F432" s="33">
        <v>2.4480400000000002</v>
      </c>
      <c r="G432" s="28" t="str">
        <f t="shared" si="25"/>
        <v>свыше 200</v>
      </c>
      <c r="H432" s="33">
        <v>23.01144</v>
      </c>
      <c r="I432" s="33">
        <v>23.01144</v>
      </c>
      <c r="J432" s="28">
        <f t="shared" si="26"/>
        <v>100</v>
      </c>
      <c r="K432" s="33">
        <v>2.4480400000000002</v>
      </c>
      <c r="L432" s="28" t="str">
        <f t="shared" si="27"/>
        <v>свыше 200</v>
      </c>
      <c r="M432" s="33"/>
    </row>
    <row r="433" spans="1:13" ht="242.25" x14ac:dyDescent="0.2">
      <c r="A433" s="30" t="s">
        <v>770</v>
      </c>
      <c r="B433" s="30" t="s">
        <v>4</v>
      </c>
      <c r="C433" s="33"/>
      <c r="D433" s="33"/>
      <c r="E433" s="28" t="str">
        <f t="shared" si="24"/>
        <v xml:space="preserve"> </v>
      </c>
      <c r="F433" s="33"/>
      <c r="G433" s="28" t="str">
        <f t="shared" si="25"/>
        <v xml:space="preserve"> </v>
      </c>
      <c r="H433" s="33"/>
      <c r="I433" s="33"/>
      <c r="J433" s="28" t="str">
        <f t="shared" si="26"/>
        <v xml:space="preserve"> </v>
      </c>
      <c r="K433" s="33"/>
      <c r="L433" s="28" t="str">
        <f t="shared" si="27"/>
        <v xml:space="preserve"> </v>
      </c>
      <c r="M433" s="33"/>
    </row>
    <row r="434" spans="1:13" ht="255" x14ac:dyDescent="0.2">
      <c r="A434" s="30" t="s">
        <v>1380</v>
      </c>
      <c r="B434" s="30" t="s">
        <v>901</v>
      </c>
      <c r="C434" s="33">
        <v>23.01144</v>
      </c>
      <c r="D434" s="33">
        <v>23.01144</v>
      </c>
      <c r="E434" s="28">
        <f t="shared" si="24"/>
        <v>100</v>
      </c>
      <c r="F434" s="33">
        <v>2.4480400000000002</v>
      </c>
      <c r="G434" s="28" t="str">
        <f t="shared" si="25"/>
        <v>свыше 200</v>
      </c>
      <c r="H434" s="33">
        <v>23.01144</v>
      </c>
      <c r="I434" s="33">
        <v>23.01144</v>
      </c>
      <c r="J434" s="28">
        <f t="shared" si="26"/>
        <v>100</v>
      </c>
      <c r="K434" s="33">
        <v>2.4480400000000002</v>
      </c>
      <c r="L434" s="28" t="str">
        <f t="shared" si="27"/>
        <v>свыше 200</v>
      </c>
      <c r="M434" s="33"/>
    </row>
    <row r="435" spans="1:13" ht="51" x14ac:dyDescent="0.2">
      <c r="A435" s="30" t="s">
        <v>629</v>
      </c>
      <c r="B435" s="30" t="s">
        <v>1137</v>
      </c>
      <c r="C435" s="33">
        <v>241.36963</v>
      </c>
      <c r="D435" s="33">
        <v>32.910629999999998</v>
      </c>
      <c r="E435" s="28">
        <f t="shared" si="24"/>
        <v>13.634950677100511</v>
      </c>
      <c r="F435" s="33"/>
      <c r="G435" s="28" t="str">
        <f t="shared" si="25"/>
        <v xml:space="preserve"> </v>
      </c>
      <c r="H435" s="33"/>
      <c r="I435" s="33"/>
      <c r="J435" s="28" t="str">
        <f t="shared" si="26"/>
        <v xml:space="preserve"> </v>
      </c>
      <c r="K435" s="33"/>
      <c r="L435" s="28" t="str">
        <f t="shared" si="27"/>
        <v xml:space="preserve"> </v>
      </c>
      <c r="M435" s="33"/>
    </row>
    <row r="436" spans="1:13" ht="242.25" x14ac:dyDescent="0.2">
      <c r="A436" s="30" t="s">
        <v>127</v>
      </c>
      <c r="B436" s="30" t="s">
        <v>1384</v>
      </c>
      <c r="C436" s="33">
        <v>32.910629999999998</v>
      </c>
      <c r="D436" s="33">
        <v>32.910629999999998</v>
      </c>
      <c r="E436" s="28">
        <f t="shared" si="24"/>
        <v>100</v>
      </c>
      <c r="F436" s="33"/>
      <c r="G436" s="28" t="str">
        <f t="shared" si="25"/>
        <v xml:space="preserve"> </v>
      </c>
      <c r="H436" s="33"/>
      <c r="I436" s="33"/>
      <c r="J436" s="28" t="str">
        <f t="shared" si="26"/>
        <v xml:space="preserve"> </v>
      </c>
      <c r="K436" s="33"/>
      <c r="L436" s="28" t="str">
        <f t="shared" si="27"/>
        <v xml:space="preserve"> </v>
      </c>
      <c r="M436" s="33"/>
    </row>
    <row r="437" spans="1:13" ht="242.25" x14ac:dyDescent="0.2">
      <c r="A437" s="30" t="s">
        <v>1684</v>
      </c>
      <c r="B437" s="30" t="s">
        <v>1464</v>
      </c>
      <c r="C437" s="33">
        <v>150.696</v>
      </c>
      <c r="D437" s="33"/>
      <c r="E437" s="28" t="str">
        <f t="shared" si="24"/>
        <v/>
      </c>
      <c r="F437" s="33"/>
      <c r="G437" s="28" t="str">
        <f t="shared" si="25"/>
        <v xml:space="preserve"> </v>
      </c>
      <c r="H437" s="33"/>
      <c r="I437" s="33"/>
      <c r="J437" s="28" t="str">
        <f t="shared" si="26"/>
        <v xml:space="preserve"> </v>
      </c>
      <c r="K437" s="33"/>
      <c r="L437" s="28" t="str">
        <f t="shared" si="27"/>
        <v xml:space="preserve"> </v>
      </c>
      <c r="M437" s="33"/>
    </row>
    <row r="438" spans="1:13" ht="242.25" x14ac:dyDescent="0.2">
      <c r="A438" s="30" t="s">
        <v>228</v>
      </c>
      <c r="B438" s="30" t="s">
        <v>1516</v>
      </c>
      <c r="C438" s="33">
        <v>48.454000000000001</v>
      </c>
      <c r="D438" s="33"/>
      <c r="E438" s="28" t="str">
        <f t="shared" si="24"/>
        <v/>
      </c>
      <c r="F438" s="33"/>
      <c r="G438" s="28" t="str">
        <f t="shared" si="25"/>
        <v xml:space="preserve"> </v>
      </c>
      <c r="H438" s="33"/>
      <c r="I438" s="33"/>
      <c r="J438" s="28" t="str">
        <f t="shared" si="26"/>
        <v xml:space="preserve"> </v>
      </c>
      <c r="K438" s="33"/>
      <c r="L438" s="28" t="str">
        <f t="shared" si="27"/>
        <v xml:space="preserve"> </v>
      </c>
      <c r="M438" s="33"/>
    </row>
    <row r="439" spans="1:13" ht="229.5" x14ac:dyDescent="0.2">
      <c r="A439" s="30" t="s">
        <v>816</v>
      </c>
      <c r="B439" s="30" t="s">
        <v>941</v>
      </c>
      <c r="C439" s="33">
        <v>9.3089999999999993</v>
      </c>
      <c r="D439" s="33"/>
      <c r="E439" s="28" t="str">
        <f t="shared" si="24"/>
        <v/>
      </c>
      <c r="F439" s="33"/>
      <c r="G439" s="28" t="str">
        <f t="shared" si="25"/>
        <v xml:space="preserve"> </v>
      </c>
      <c r="H439" s="33"/>
      <c r="I439" s="33"/>
      <c r="J439" s="28" t="str">
        <f t="shared" si="26"/>
        <v xml:space="preserve"> </v>
      </c>
      <c r="K439" s="33"/>
      <c r="L439" s="28" t="str">
        <f t="shared" si="27"/>
        <v xml:space="preserve"> </v>
      </c>
      <c r="M439" s="33"/>
    </row>
    <row r="440" spans="1:13" ht="63.75" x14ac:dyDescent="0.2">
      <c r="A440" s="30" t="s">
        <v>667</v>
      </c>
      <c r="B440" s="30" t="s">
        <v>1217</v>
      </c>
      <c r="C440" s="33">
        <v>1690</v>
      </c>
      <c r="D440" s="33">
        <v>180.58079000000001</v>
      </c>
      <c r="E440" s="28">
        <f t="shared" si="24"/>
        <v>10.685253846153847</v>
      </c>
      <c r="F440" s="33">
        <v>453.95841999999999</v>
      </c>
      <c r="G440" s="28">
        <f t="shared" si="25"/>
        <v>39.779147614444518</v>
      </c>
      <c r="H440" s="33">
        <v>1690</v>
      </c>
      <c r="I440" s="33"/>
      <c r="J440" s="28" t="str">
        <f t="shared" si="26"/>
        <v/>
      </c>
      <c r="K440" s="33">
        <v>20</v>
      </c>
      <c r="L440" s="28" t="str">
        <f t="shared" si="27"/>
        <v/>
      </c>
      <c r="M440" s="33"/>
    </row>
    <row r="441" spans="1:13" ht="89.25" x14ac:dyDescent="0.2">
      <c r="A441" s="30" t="s">
        <v>1722</v>
      </c>
      <c r="B441" s="30" t="s">
        <v>119</v>
      </c>
      <c r="C441" s="33">
        <v>1690</v>
      </c>
      <c r="D441" s="33"/>
      <c r="E441" s="28" t="str">
        <f t="shared" si="24"/>
        <v/>
      </c>
      <c r="F441" s="33">
        <v>20</v>
      </c>
      <c r="G441" s="28" t="str">
        <f t="shared" si="25"/>
        <v/>
      </c>
      <c r="H441" s="33">
        <v>1690</v>
      </c>
      <c r="I441" s="33"/>
      <c r="J441" s="28" t="str">
        <f t="shared" si="26"/>
        <v/>
      </c>
      <c r="K441" s="33">
        <v>20</v>
      </c>
      <c r="L441" s="28" t="str">
        <f t="shared" si="27"/>
        <v/>
      </c>
      <c r="M441" s="33"/>
    </row>
    <row r="442" spans="1:13" ht="76.5" x14ac:dyDescent="0.2">
      <c r="A442" s="30" t="s">
        <v>322</v>
      </c>
      <c r="B442" s="30" t="s">
        <v>1195</v>
      </c>
      <c r="C442" s="33"/>
      <c r="D442" s="33">
        <v>145.96478999999999</v>
      </c>
      <c r="E442" s="28" t="str">
        <f t="shared" si="24"/>
        <v xml:space="preserve"> </v>
      </c>
      <c r="F442" s="33">
        <v>417.95841999999999</v>
      </c>
      <c r="G442" s="28">
        <f t="shared" si="25"/>
        <v>34.923280167438662</v>
      </c>
      <c r="H442" s="33"/>
      <c r="I442" s="33"/>
      <c r="J442" s="28" t="str">
        <f t="shared" si="26"/>
        <v xml:space="preserve"> </v>
      </c>
      <c r="K442" s="33"/>
      <c r="L442" s="28" t="str">
        <f t="shared" si="27"/>
        <v xml:space="preserve"> </v>
      </c>
      <c r="M442" s="33"/>
    </row>
    <row r="443" spans="1:13" ht="76.5" x14ac:dyDescent="0.2">
      <c r="A443" s="30" t="s">
        <v>887</v>
      </c>
      <c r="B443" s="30" t="s">
        <v>1175</v>
      </c>
      <c r="C443" s="33"/>
      <c r="D443" s="33">
        <v>20</v>
      </c>
      <c r="E443" s="28" t="str">
        <f t="shared" si="24"/>
        <v xml:space="preserve"> </v>
      </c>
      <c r="F443" s="33">
        <v>16</v>
      </c>
      <c r="G443" s="28">
        <f t="shared" si="25"/>
        <v>125</v>
      </c>
      <c r="H443" s="33"/>
      <c r="I443" s="33"/>
      <c r="J443" s="28" t="str">
        <f t="shared" si="26"/>
        <v xml:space="preserve"> </v>
      </c>
      <c r="K443" s="33"/>
      <c r="L443" s="28" t="str">
        <f t="shared" si="27"/>
        <v xml:space="preserve"> </v>
      </c>
      <c r="M443" s="33"/>
    </row>
    <row r="444" spans="1:13" ht="76.5" x14ac:dyDescent="0.2">
      <c r="A444" s="30" t="s">
        <v>1149</v>
      </c>
      <c r="B444" s="30" t="s">
        <v>1677</v>
      </c>
      <c r="C444" s="33"/>
      <c r="D444" s="33">
        <v>14.616</v>
      </c>
      <c r="E444" s="28" t="str">
        <f t="shared" si="24"/>
        <v xml:space="preserve"> </v>
      </c>
      <c r="F444" s="33"/>
      <c r="G444" s="28" t="str">
        <f t="shared" si="25"/>
        <v xml:space="preserve"> </v>
      </c>
      <c r="H444" s="33"/>
      <c r="I444" s="33"/>
      <c r="J444" s="28" t="str">
        <f t="shared" si="26"/>
        <v xml:space="preserve"> </v>
      </c>
      <c r="K444" s="33"/>
      <c r="L444" s="28" t="str">
        <f t="shared" si="27"/>
        <v xml:space="preserve"> </v>
      </c>
      <c r="M444" s="33"/>
    </row>
    <row r="445" spans="1:13" ht="114.75" x14ac:dyDescent="0.2">
      <c r="A445" s="30" t="s">
        <v>376</v>
      </c>
      <c r="B445" s="30" t="s">
        <v>1480</v>
      </c>
      <c r="C445" s="33">
        <v>11875.68075</v>
      </c>
      <c r="D445" s="33">
        <v>-183.16389000000001</v>
      </c>
      <c r="E445" s="28" t="str">
        <f t="shared" si="24"/>
        <v/>
      </c>
      <c r="F445" s="33">
        <v>7734.1601899999996</v>
      </c>
      <c r="G445" s="28" t="str">
        <f t="shared" si="25"/>
        <v/>
      </c>
      <c r="H445" s="33">
        <v>7488.9946300000001</v>
      </c>
      <c r="I445" s="33">
        <v>727.64074000000005</v>
      </c>
      <c r="J445" s="28">
        <f t="shared" si="26"/>
        <v>9.7161338196873572</v>
      </c>
      <c r="K445" s="33">
        <v>5234.3276500000002</v>
      </c>
      <c r="L445" s="28">
        <f t="shared" si="27"/>
        <v>13.901321977809319</v>
      </c>
      <c r="M445" s="33">
        <v>76.019020000000069</v>
      </c>
    </row>
    <row r="446" spans="1:13" ht="102" x14ac:dyDescent="0.2">
      <c r="A446" s="30" t="s">
        <v>163</v>
      </c>
      <c r="B446" s="30" t="s">
        <v>1569</v>
      </c>
      <c r="C446" s="33">
        <v>7484.7276300000003</v>
      </c>
      <c r="D446" s="33">
        <v>727.64074000000005</v>
      </c>
      <c r="E446" s="28">
        <f t="shared" si="24"/>
        <v>9.7216729314704544</v>
      </c>
      <c r="F446" s="33">
        <v>5234.3276500000002</v>
      </c>
      <c r="G446" s="28">
        <f t="shared" si="25"/>
        <v>13.901321977809319</v>
      </c>
      <c r="H446" s="33">
        <v>7484.7276300000003</v>
      </c>
      <c r="I446" s="33">
        <v>727.64074000000005</v>
      </c>
      <c r="J446" s="28">
        <f t="shared" si="26"/>
        <v>9.7216729314704544</v>
      </c>
      <c r="K446" s="33">
        <v>5234.3276500000002</v>
      </c>
      <c r="L446" s="28">
        <f t="shared" si="27"/>
        <v>13.901321977809319</v>
      </c>
      <c r="M446" s="33">
        <v>76.019020000000069</v>
      </c>
    </row>
    <row r="447" spans="1:13" ht="102" x14ac:dyDescent="0.2">
      <c r="A447" s="30" t="s">
        <v>1008</v>
      </c>
      <c r="B447" s="30" t="s">
        <v>1069</v>
      </c>
      <c r="C447" s="33">
        <v>4361.5861199999999</v>
      </c>
      <c r="D447" s="33">
        <v>-910.80462999999997</v>
      </c>
      <c r="E447" s="28" t="str">
        <f t="shared" si="24"/>
        <v/>
      </c>
      <c r="F447" s="33">
        <v>2497.7834800000001</v>
      </c>
      <c r="G447" s="28" t="str">
        <f t="shared" si="25"/>
        <v/>
      </c>
      <c r="H447" s="33"/>
      <c r="I447" s="33"/>
      <c r="J447" s="28" t="str">
        <f t="shared" si="26"/>
        <v xml:space="preserve"> </v>
      </c>
      <c r="K447" s="33"/>
      <c r="L447" s="28" t="str">
        <f t="shared" si="27"/>
        <v xml:space="preserve"> </v>
      </c>
      <c r="M447" s="33"/>
    </row>
    <row r="448" spans="1:13" ht="114.75" x14ac:dyDescent="0.2">
      <c r="A448" s="30" t="s">
        <v>31</v>
      </c>
      <c r="B448" s="30" t="s">
        <v>1342</v>
      </c>
      <c r="C448" s="33">
        <v>4.2670000000000003</v>
      </c>
      <c r="D448" s="33"/>
      <c r="E448" s="28" t="str">
        <f t="shared" si="24"/>
        <v/>
      </c>
      <c r="F448" s="33"/>
      <c r="G448" s="28" t="str">
        <f t="shared" si="25"/>
        <v xml:space="preserve"> </v>
      </c>
      <c r="H448" s="33">
        <v>4.2670000000000003</v>
      </c>
      <c r="I448" s="33"/>
      <c r="J448" s="28" t="str">
        <f t="shared" si="26"/>
        <v/>
      </c>
      <c r="K448" s="33"/>
      <c r="L448" s="28" t="str">
        <f t="shared" si="27"/>
        <v xml:space="preserve"> </v>
      </c>
      <c r="M448" s="33"/>
    </row>
    <row r="449" spans="1:13" ht="114.75" x14ac:dyDescent="0.2">
      <c r="A449" s="30" t="s">
        <v>919</v>
      </c>
      <c r="B449" s="30" t="s">
        <v>1448</v>
      </c>
      <c r="C449" s="33">
        <v>25.1</v>
      </c>
      <c r="D449" s="33"/>
      <c r="E449" s="28" t="str">
        <f t="shared" si="24"/>
        <v/>
      </c>
      <c r="F449" s="33">
        <v>2.0490599999999999</v>
      </c>
      <c r="G449" s="28" t="str">
        <f t="shared" si="25"/>
        <v/>
      </c>
      <c r="H449" s="33"/>
      <c r="I449" s="33"/>
      <c r="J449" s="28" t="str">
        <f t="shared" si="26"/>
        <v xml:space="preserve"> </v>
      </c>
      <c r="K449" s="33"/>
      <c r="L449" s="28" t="str">
        <f t="shared" si="27"/>
        <v xml:space="preserve"> </v>
      </c>
      <c r="M449" s="33"/>
    </row>
    <row r="450" spans="1:13" ht="25.5" x14ac:dyDescent="0.2">
      <c r="A450" s="30" t="s">
        <v>361</v>
      </c>
      <c r="B450" s="30" t="s">
        <v>81</v>
      </c>
      <c r="C450" s="33">
        <v>5708.7185099999997</v>
      </c>
      <c r="D450" s="33">
        <v>1565.3275900000001</v>
      </c>
      <c r="E450" s="28">
        <f t="shared" si="24"/>
        <v>27.419947003132233</v>
      </c>
      <c r="F450" s="33">
        <v>3562.7341999999999</v>
      </c>
      <c r="G450" s="28">
        <f t="shared" si="25"/>
        <v>43.936131693461725</v>
      </c>
      <c r="H450" s="33">
        <v>4841.2935100000004</v>
      </c>
      <c r="I450" s="33">
        <v>288.75119999999998</v>
      </c>
      <c r="J450" s="28">
        <f t="shared" si="26"/>
        <v>5.9643398898159337</v>
      </c>
      <c r="K450" s="33">
        <v>838.38885000000005</v>
      </c>
      <c r="L450" s="28">
        <f t="shared" si="27"/>
        <v>34.441202313222554</v>
      </c>
      <c r="M450" s="33"/>
    </row>
    <row r="451" spans="1:13" ht="165.75" x14ac:dyDescent="0.2">
      <c r="A451" s="30" t="s">
        <v>346</v>
      </c>
      <c r="B451" s="30" t="s">
        <v>1371</v>
      </c>
      <c r="C451" s="33"/>
      <c r="D451" s="33"/>
      <c r="E451" s="28" t="str">
        <f t="shared" si="24"/>
        <v xml:space="preserve"> </v>
      </c>
      <c r="F451" s="33">
        <v>2709.6648100000002</v>
      </c>
      <c r="G451" s="28" t="str">
        <f t="shared" si="25"/>
        <v/>
      </c>
      <c r="H451" s="33"/>
      <c r="I451" s="33"/>
      <c r="J451" s="28" t="str">
        <f t="shared" si="26"/>
        <v xml:space="preserve"> </v>
      </c>
      <c r="K451" s="33"/>
      <c r="L451" s="28" t="str">
        <f t="shared" si="27"/>
        <v xml:space="preserve"> </v>
      </c>
      <c r="M451" s="33"/>
    </row>
    <row r="452" spans="1:13" ht="255" x14ac:dyDescent="0.2">
      <c r="A452" s="30" t="s">
        <v>346</v>
      </c>
      <c r="B452" s="30" t="s">
        <v>1289</v>
      </c>
      <c r="C452" s="33">
        <v>550.89599999999996</v>
      </c>
      <c r="D452" s="33">
        <v>1276.5763899999999</v>
      </c>
      <c r="E452" s="28" t="str">
        <f t="shared" si="24"/>
        <v>свыше 200</v>
      </c>
      <c r="F452" s="33"/>
      <c r="G452" s="28" t="str">
        <f t="shared" si="25"/>
        <v xml:space="preserve"> </v>
      </c>
      <c r="H452" s="33"/>
      <c r="I452" s="33"/>
      <c r="J452" s="28" t="str">
        <f t="shared" si="26"/>
        <v xml:space="preserve"> </v>
      </c>
      <c r="K452" s="33"/>
      <c r="L452" s="28" t="str">
        <f t="shared" si="27"/>
        <v xml:space="preserve"> </v>
      </c>
      <c r="M452" s="33"/>
    </row>
    <row r="453" spans="1:13" ht="38.25" x14ac:dyDescent="0.2">
      <c r="A453" s="30" t="s">
        <v>572</v>
      </c>
      <c r="B453" s="30" t="s">
        <v>620</v>
      </c>
      <c r="C453" s="33">
        <v>5157.82251</v>
      </c>
      <c r="D453" s="33">
        <v>288.75119999999998</v>
      </c>
      <c r="E453" s="28">
        <f t="shared" si="24"/>
        <v>5.5983159451525992</v>
      </c>
      <c r="F453" s="33">
        <v>853.06939</v>
      </c>
      <c r="G453" s="28">
        <f t="shared" si="25"/>
        <v>33.84850088220842</v>
      </c>
      <c r="H453" s="33">
        <v>4841.2935100000004</v>
      </c>
      <c r="I453" s="33">
        <v>288.75119999999998</v>
      </c>
      <c r="J453" s="28">
        <f t="shared" si="26"/>
        <v>5.9643398898159337</v>
      </c>
      <c r="K453" s="33">
        <v>838.38885000000005</v>
      </c>
      <c r="L453" s="28">
        <f t="shared" si="27"/>
        <v>34.441202313222554</v>
      </c>
      <c r="M453" s="33"/>
    </row>
    <row r="454" spans="1:13" ht="114.75" x14ac:dyDescent="0.2">
      <c r="A454" s="30" t="s">
        <v>1417</v>
      </c>
      <c r="B454" s="30" t="s">
        <v>1739</v>
      </c>
      <c r="C454" s="33"/>
      <c r="D454" s="33"/>
      <c r="E454" s="28" t="str">
        <f t="shared" si="24"/>
        <v xml:space="preserve"> </v>
      </c>
      <c r="F454" s="33">
        <v>838.38885000000005</v>
      </c>
      <c r="G454" s="28" t="str">
        <f t="shared" si="25"/>
        <v/>
      </c>
      <c r="H454" s="33"/>
      <c r="I454" s="33"/>
      <c r="J454" s="28" t="str">
        <f t="shared" si="26"/>
        <v xml:space="preserve"> </v>
      </c>
      <c r="K454" s="33">
        <v>838.38885000000005</v>
      </c>
      <c r="L454" s="28" t="str">
        <f t="shared" si="27"/>
        <v/>
      </c>
      <c r="M454" s="33"/>
    </row>
    <row r="455" spans="1:13" ht="89.25" x14ac:dyDescent="0.2">
      <c r="A455" s="30" t="s">
        <v>1417</v>
      </c>
      <c r="B455" s="30" t="s">
        <v>1309</v>
      </c>
      <c r="C455" s="33">
        <v>4841.2935100000004</v>
      </c>
      <c r="D455" s="33">
        <v>288.75119999999998</v>
      </c>
      <c r="E455" s="28">
        <f t="shared" ref="E455:E518" si="28">IF(C455=0," ",IF(D455/C455*100&gt;200,"свыше 200",IF(D455/C455&gt;0,D455/C455*100,"")))</f>
        <v>5.9643398898159337</v>
      </c>
      <c r="F455" s="33"/>
      <c r="G455" s="28" t="str">
        <f t="shared" ref="G455:G518" si="29">IF(F455=0," ",IF(D455/F455*100&gt;200,"свыше 200",IF(D455/F455&gt;0,D455/F455*100,"")))</f>
        <v xml:space="preserve"> </v>
      </c>
      <c r="H455" s="33">
        <v>4841.2935100000004</v>
      </c>
      <c r="I455" s="33">
        <v>288.75119999999998</v>
      </c>
      <c r="J455" s="28">
        <f t="shared" ref="J455:J518" si="30">IF(H455=0," ",IF(I455/H455*100&gt;200,"свыше 200",IF(I455/H455&gt;0,I455/H455*100,"")))</f>
        <v>5.9643398898159337</v>
      </c>
      <c r="K455" s="33"/>
      <c r="L455" s="28" t="str">
        <f t="shared" ref="L455:L518" si="31">IF(K455=0," ",IF(I455/K455*100&gt;200,"свыше 200",IF(I455/K455&gt;0,I455/K455*100,"")))</f>
        <v xml:space="preserve"> </v>
      </c>
      <c r="M455" s="33"/>
    </row>
    <row r="456" spans="1:13" ht="89.25" x14ac:dyDescent="0.2">
      <c r="A456" s="30" t="s">
        <v>502</v>
      </c>
      <c r="B456" s="30" t="s">
        <v>297</v>
      </c>
      <c r="C456" s="33"/>
      <c r="D456" s="33"/>
      <c r="E456" s="28" t="str">
        <f t="shared" si="28"/>
        <v xml:space="preserve"> </v>
      </c>
      <c r="F456" s="33">
        <v>14.680540000000001</v>
      </c>
      <c r="G456" s="28" t="str">
        <f t="shared" si="29"/>
        <v/>
      </c>
      <c r="H456" s="33"/>
      <c r="I456" s="33"/>
      <c r="J456" s="28" t="str">
        <f t="shared" si="30"/>
        <v xml:space="preserve"> </v>
      </c>
      <c r="K456" s="33"/>
      <c r="L456" s="28" t="str">
        <f t="shared" si="31"/>
        <v xml:space="preserve"> </v>
      </c>
      <c r="M456" s="33"/>
    </row>
    <row r="457" spans="1:13" ht="63.75" x14ac:dyDescent="0.2">
      <c r="A457" s="30" t="s">
        <v>502</v>
      </c>
      <c r="B457" s="30" t="s">
        <v>1076</v>
      </c>
      <c r="C457" s="33">
        <v>316.529</v>
      </c>
      <c r="D457" s="33"/>
      <c r="E457" s="28" t="str">
        <f t="shared" si="28"/>
        <v/>
      </c>
      <c r="F457" s="33"/>
      <c r="G457" s="28" t="str">
        <f t="shared" si="29"/>
        <v xml:space="preserve"> </v>
      </c>
      <c r="H457" s="33"/>
      <c r="I457" s="33"/>
      <c r="J457" s="28" t="str">
        <f t="shared" si="30"/>
        <v xml:space="preserve"> </v>
      </c>
      <c r="K457" s="33"/>
      <c r="L457" s="28" t="str">
        <f t="shared" si="31"/>
        <v xml:space="preserve"> </v>
      </c>
      <c r="M457" s="33"/>
    </row>
    <row r="458" spans="1:13" ht="178.5" x14ac:dyDescent="0.2">
      <c r="A458" s="30" t="s">
        <v>958</v>
      </c>
      <c r="B458" s="30" t="s">
        <v>280</v>
      </c>
      <c r="C458" s="33">
        <v>139928</v>
      </c>
      <c r="D458" s="33">
        <v>106032.97440000001</v>
      </c>
      <c r="E458" s="28">
        <f t="shared" si="28"/>
        <v>75.776809787890926</v>
      </c>
      <c r="F458" s="33">
        <v>20660.910319999999</v>
      </c>
      <c r="G458" s="28" t="str">
        <f t="shared" si="29"/>
        <v>свыше 200</v>
      </c>
      <c r="H458" s="33">
        <v>139928</v>
      </c>
      <c r="I458" s="33">
        <v>106032.97440000001</v>
      </c>
      <c r="J458" s="28">
        <f t="shared" si="30"/>
        <v>75.776809787890926</v>
      </c>
      <c r="K458" s="33">
        <v>20660.910319999999</v>
      </c>
      <c r="L458" s="28" t="str">
        <f t="shared" si="31"/>
        <v>свыше 200</v>
      </c>
      <c r="M458" s="33">
        <v>18932.616780000011</v>
      </c>
    </row>
    <row r="459" spans="1:13" ht="25.5" x14ac:dyDescent="0.2">
      <c r="A459" s="30" t="s">
        <v>531</v>
      </c>
      <c r="B459" s="30" t="s">
        <v>660</v>
      </c>
      <c r="C459" s="33">
        <v>25852.42367</v>
      </c>
      <c r="D459" s="33">
        <v>20346.978800000001</v>
      </c>
      <c r="E459" s="28">
        <f t="shared" si="28"/>
        <v>78.704337588321764</v>
      </c>
      <c r="F459" s="33">
        <v>42830.21</v>
      </c>
      <c r="G459" s="28">
        <f t="shared" si="29"/>
        <v>47.506138307517055</v>
      </c>
      <c r="H459" s="33">
        <v>70.439390000000003</v>
      </c>
      <c r="I459" s="33">
        <v>555.65630999999996</v>
      </c>
      <c r="J459" s="28" t="str">
        <f t="shared" si="30"/>
        <v>свыше 200</v>
      </c>
      <c r="K459" s="33">
        <v>2936.2560899999999</v>
      </c>
      <c r="L459" s="28">
        <f t="shared" si="31"/>
        <v>18.923973010814599</v>
      </c>
      <c r="M459" s="33">
        <v>-624.78495000000009</v>
      </c>
    </row>
    <row r="460" spans="1:13" x14ac:dyDescent="0.2">
      <c r="A460" s="30" t="s">
        <v>223</v>
      </c>
      <c r="B460" s="30" t="s">
        <v>1335</v>
      </c>
      <c r="C460" s="33"/>
      <c r="D460" s="33">
        <v>4009.6864999999998</v>
      </c>
      <c r="E460" s="28" t="str">
        <f t="shared" si="28"/>
        <v xml:space="preserve"> </v>
      </c>
      <c r="F460" s="33">
        <v>2881.22561</v>
      </c>
      <c r="G460" s="28">
        <f t="shared" si="29"/>
        <v>139.16600234578644</v>
      </c>
      <c r="H460" s="33"/>
      <c r="I460" s="33">
        <v>80.810379999999995</v>
      </c>
      <c r="J460" s="28" t="str">
        <f t="shared" si="30"/>
        <v xml:space="preserve"> </v>
      </c>
      <c r="K460" s="33">
        <v>2933.6190299999998</v>
      </c>
      <c r="L460" s="28">
        <f t="shared" si="31"/>
        <v>2.7546310265106237</v>
      </c>
      <c r="M460" s="33">
        <v>-624.81494999999995</v>
      </c>
    </row>
    <row r="461" spans="1:13" ht="38.25" x14ac:dyDescent="0.2">
      <c r="A461" s="30" t="s">
        <v>302</v>
      </c>
      <c r="B461" s="30" t="s">
        <v>1520</v>
      </c>
      <c r="C461" s="33"/>
      <c r="D461" s="33">
        <v>80.810379999999995</v>
      </c>
      <c r="E461" s="28" t="str">
        <f t="shared" si="28"/>
        <v xml:space="preserve"> </v>
      </c>
      <c r="F461" s="33">
        <v>2933.6190299999998</v>
      </c>
      <c r="G461" s="28">
        <f t="shared" si="29"/>
        <v>2.7546310265106237</v>
      </c>
      <c r="H461" s="33"/>
      <c r="I461" s="33">
        <v>80.810379999999995</v>
      </c>
      <c r="J461" s="28" t="str">
        <f t="shared" si="30"/>
        <v xml:space="preserve"> </v>
      </c>
      <c r="K461" s="33">
        <v>2933.6190299999998</v>
      </c>
      <c r="L461" s="28">
        <f t="shared" si="31"/>
        <v>2.7546310265106237</v>
      </c>
      <c r="M461" s="33">
        <v>-624.81494999999995</v>
      </c>
    </row>
    <row r="462" spans="1:13" ht="38.25" x14ac:dyDescent="0.2">
      <c r="A462" s="30" t="s">
        <v>381</v>
      </c>
      <c r="B462" s="30" t="s">
        <v>1749</v>
      </c>
      <c r="C462" s="33"/>
      <c r="D462" s="33">
        <v>293.65431000000001</v>
      </c>
      <c r="E462" s="28" t="str">
        <f t="shared" si="28"/>
        <v xml:space="preserve"> </v>
      </c>
      <c r="F462" s="33">
        <v>90.292389999999997</v>
      </c>
      <c r="G462" s="28" t="str">
        <f t="shared" si="29"/>
        <v>свыше 200</v>
      </c>
      <c r="H462" s="33"/>
      <c r="I462" s="33"/>
      <c r="J462" s="28" t="str">
        <f t="shared" si="30"/>
        <v xml:space="preserve"> </v>
      </c>
      <c r="K462" s="33"/>
      <c r="L462" s="28" t="str">
        <f t="shared" si="31"/>
        <v xml:space="preserve"> </v>
      </c>
      <c r="M462" s="33"/>
    </row>
    <row r="463" spans="1:13" ht="38.25" x14ac:dyDescent="0.2">
      <c r="A463" s="30" t="s">
        <v>421</v>
      </c>
      <c r="B463" s="30" t="s">
        <v>391</v>
      </c>
      <c r="C463" s="33"/>
      <c r="D463" s="33">
        <v>3385.9951599999999</v>
      </c>
      <c r="E463" s="28" t="str">
        <f t="shared" si="28"/>
        <v xml:space="preserve"> </v>
      </c>
      <c r="F463" s="33">
        <v>-23.69528</v>
      </c>
      <c r="G463" s="28" t="str">
        <f t="shared" si="29"/>
        <v/>
      </c>
      <c r="H463" s="33"/>
      <c r="I463" s="33"/>
      <c r="J463" s="28" t="str">
        <f t="shared" si="30"/>
        <v xml:space="preserve"> </v>
      </c>
      <c r="K463" s="33"/>
      <c r="L463" s="28" t="str">
        <f t="shared" si="31"/>
        <v xml:space="preserve"> </v>
      </c>
      <c r="M463" s="33"/>
    </row>
    <row r="464" spans="1:13" ht="38.25" x14ac:dyDescent="0.2">
      <c r="A464" s="30" t="s">
        <v>841</v>
      </c>
      <c r="B464" s="30" t="s">
        <v>39</v>
      </c>
      <c r="C464" s="33"/>
      <c r="D464" s="33">
        <v>225.47827000000001</v>
      </c>
      <c r="E464" s="28" t="str">
        <f t="shared" si="28"/>
        <v xml:space="preserve"> </v>
      </c>
      <c r="F464" s="33">
        <v>-100.27947</v>
      </c>
      <c r="G464" s="28" t="str">
        <f t="shared" si="29"/>
        <v/>
      </c>
      <c r="H464" s="33"/>
      <c r="I464" s="33"/>
      <c r="J464" s="28" t="str">
        <f t="shared" si="30"/>
        <v xml:space="preserve"> </v>
      </c>
      <c r="K464" s="33"/>
      <c r="L464" s="28" t="str">
        <f t="shared" si="31"/>
        <v xml:space="preserve"> </v>
      </c>
      <c r="M464" s="33"/>
    </row>
    <row r="465" spans="1:13" ht="38.25" x14ac:dyDescent="0.2">
      <c r="A465" s="30" t="s">
        <v>713</v>
      </c>
      <c r="B465" s="30" t="s">
        <v>363</v>
      </c>
      <c r="C465" s="33"/>
      <c r="D465" s="33">
        <v>23.748380000000001</v>
      </c>
      <c r="E465" s="28" t="str">
        <f t="shared" si="28"/>
        <v xml:space="preserve"> </v>
      </c>
      <c r="F465" s="33">
        <v>-18.71106</v>
      </c>
      <c r="G465" s="28" t="str">
        <f t="shared" si="29"/>
        <v/>
      </c>
      <c r="H465" s="33"/>
      <c r="I465" s="33"/>
      <c r="J465" s="28" t="str">
        <f t="shared" si="30"/>
        <v xml:space="preserve"> </v>
      </c>
      <c r="K465" s="33"/>
      <c r="L465" s="28" t="str">
        <f t="shared" si="31"/>
        <v xml:space="preserve"> </v>
      </c>
      <c r="M465" s="33"/>
    </row>
    <row r="466" spans="1:13" x14ac:dyDescent="0.2">
      <c r="A466" s="30" t="s">
        <v>1686</v>
      </c>
      <c r="B466" s="30" t="s">
        <v>1018</v>
      </c>
      <c r="C466" s="33">
        <v>9554.2935300000008</v>
      </c>
      <c r="D466" s="33">
        <v>6466.7202500000003</v>
      </c>
      <c r="E466" s="28">
        <f t="shared" si="28"/>
        <v>67.683918540861484</v>
      </c>
      <c r="F466" s="33">
        <v>31835.357550000001</v>
      </c>
      <c r="G466" s="28">
        <f t="shared" si="29"/>
        <v>20.31301278725547</v>
      </c>
      <c r="H466" s="33">
        <v>70.439390000000003</v>
      </c>
      <c r="I466" s="33">
        <v>474.84593000000001</v>
      </c>
      <c r="J466" s="28" t="str">
        <f t="shared" si="30"/>
        <v>свыше 200</v>
      </c>
      <c r="K466" s="33">
        <v>2.63706</v>
      </c>
      <c r="L466" s="28" t="str">
        <f t="shared" si="31"/>
        <v>свыше 200</v>
      </c>
      <c r="M466" s="33">
        <v>3.0000000000029559E-2</v>
      </c>
    </row>
    <row r="467" spans="1:13" ht="38.25" x14ac:dyDescent="0.2">
      <c r="A467" s="30" t="s">
        <v>14</v>
      </c>
      <c r="B467" s="30" t="s">
        <v>1440</v>
      </c>
      <c r="C467" s="33">
        <v>70.439390000000003</v>
      </c>
      <c r="D467" s="33">
        <v>474.84593000000001</v>
      </c>
      <c r="E467" s="28" t="str">
        <f t="shared" si="28"/>
        <v>свыше 200</v>
      </c>
      <c r="F467" s="33">
        <v>2.63706</v>
      </c>
      <c r="G467" s="28" t="str">
        <f t="shared" si="29"/>
        <v>свыше 200</v>
      </c>
      <c r="H467" s="33">
        <v>70.439390000000003</v>
      </c>
      <c r="I467" s="33">
        <v>474.84593000000001</v>
      </c>
      <c r="J467" s="28" t="str">
        <f t="shared" si="30"/>
        <v>свыше 200</v>
      </c>
      <c r="K467" s="33">
        <v>2.63706</v>
      </c>
      <c r="L467" s="28" t="str">
        <f t="shared" si="31"/>
        <v>свыше 200</v>
      </c>
      <c r="M467" s="33">
        <v>3.0000000000029559E-2</v>
      </c>
    </row>
    <row r="468" spans="1:13" ht="25.5" x14ac:dyDescent="0.2">
      <c r="A468" s="30" t="s">
        <v>112</v>
      </c>
      <c r="B468" s="30" t="s">
        <v>1376</v>
      </c>
      <c r="C468" s="33">
        <v>6453.3843699999998</v>
      </c>
      <c r="D468" s="33">
        <v>3159.0610200000001</v>
      </c>
      <c r="E468" s="28">
        <f t="shared" si="28"/>
        <v>48.952004698272766</v>
      </c>
      <c r="F468" s="33">
        <v>13882.107029999999</v>
      </c>
      <c r="G468" s="28">
        <f t="shared" si="29"/>
        <v>22.756351130077697</v>
      </c>
      <c r="H468" s="33"/>
      <c r="I468" s="33"/>
      <c r="J468" s="28" t="str">
        <f t="shared" si="30"/>
        <v xml:space="preserve"> </v>
      </c>
      <c r="K468" s="33"/>
      <c r="L468" s="28" t="str">
        <f t="shared" si="31"/>
        <v xml:space="preserve"> </v>
      </c>
      <c r="M468" s="33"/>
    </row>
    <row r="469" spans="1:13" ht="25.5" x14ac:dyDescent="0.2">
      <c r="A469" s="30" t="s">
        <v>900</v>
      </c>
      <c r="B469" s="30" t="s">
        <v>757</v>
      </c>
      <c r="C469" s="33">
        <v>2397.02025</v>
      </c>
      <c r="D469" s="33">
        <v>2217.0994000000001</v>
      </c>
      <c r="E469" s="28">
        <f t="shared" si="28"/>
        <v>92.493978722123856</v>
      </c>
      <c r="F469" s="33">
        <v>16052.35578</v>
      </c>
      <c r="G469" s="28">
        <f t="shared" si="29"/>
        <v>13.811676182522289</v>
      </c>
      <c r="H469" s="33"/>
      <c r="I469" s="33"/>
      <c r="J469" s="28" t="str">
        <f t="shared" si="30"/>
        <v xml:space="preserve"> </v>
      </c>
      <c r="K469" s="33"/>
      <c r="L469" s="28" t="str">
        <f t="shared" si="31"/>
        <v xml:space="preserve"> </v>
      </c>
      <c r="M469" s="33"/>
    </row>
    <row r="470" spans="1:13" ht="25.5" x14ac:dyDescent="0.2">
      <c r="A470" s="30" t="s">
        <v>1314</v>
      </c>
      <c r="B470" s="30" t="s">
        <v>480</v>
      </c>
      <c r="C470" s="33">
        <v>342.87236999999999</v>
      </c>
      <c r="D470" s="33">
        <v>434.13679000000002</v>
      </c>
      <c r="E470" s="28">
        <f t="shared" si="28"/>
        <v>126.61760701219524</v>
      </c>
      <c r="F470" s="33">
        <v>524.94789000000003</v>
      </c>
      <c r="G470" s="28">
        <f t="shared" si="29"/>
        <v>82.700930562841208</v>
      </c>
      <c r="H470" s="33"/>
      <c r="I470" s="33"/>
      <c r="J470" s="28" t="str">
        <f t="shared" si="30"/>
        <v xml:space="preserve"> </v>
      </c>
      <c r="K470" s="33"/>
      <c r="L470" s="28" t="str">
        <f t="shared" si="31"/>
        <v xml:space="preserve"> </v>
      </c>
      <c r="M470" s="33"/>
    </row>
    <row r="471" spans="1:13" ht="25.5" x14ac:dyDescent="0.2">
      <c r="A471" s="30" t="s">
        <v>432</v>
      </c>
      <c r="B471" s="30" t="s">
        <v>598</v>
      </c>
      <c r="C471" s="33">
        <v>290.57715000000002</v>
      </c>
      <c r="D471" s="33">
        <v>181.57711</v>
      </c>
      <c r="E471" s="28">
        <f t="shared" si="28"/>
        <v>62.48843379460498</v>
      </c>
      <c r="F471" s="33">
        <v>1373.30979</v>
      </c>
      <c r="G471" s="28">
        <f t="shared" si="29"/>
        <v>13.221860888357901</v>
      </c>
      <c r="H471" s="33"/>
      <c r="I471" s="33"/>
      <c r="J471" s="28" t="str">
        <f t="shared" si="30"/>
        <v xml:space="preserve"> </v>
      </c>
      <c r="K471" s="33"/>
      <c r="L471" s="28" t="str">
        <f t="shared" si="31"/>
        <v xml:space="preserve"> </v>
      </c>
      <c r="M471" s="33"/>
    </row>
    <row r="472" spans="1:13" x14ac:dyDescent="0.2">
      <c r="A472" s="30" t="s">
        <v>1034</v>
      </c>
      <c r="B472" s="30" t="s">
        <v>89</v>
      </c>
      <c r="C472" s="33">
        <v>16298.130139999999</v>
      </c>
      <c r="D472" s="33">
        <v>9870.5720500000007</v>
      </c>
      <c r="E472" s="28">
        <f t="shared" si="28"/>
        <v>60.562604208043226</v>
      </c>
      <c r="F472" s="33">
        <v>8113.6268399999999</v>
      </c>
      <c r="G472" s="28">
        <f t="shared" si="29"/>
        <v>121.65425209523193</v>
      </c>
      <c r="H472" s="33"/>
      <c r="I472" s="33"/>
      <c r="J472" s="28" t="str">
        <f t="shared" si="30"/>
        <v xml:space="preserve"> </v>
      </c>
      <c r="K472" s="33"/>
      <c r="L472" s="28" t="str">
        <f t="shared" si="31"/>
        <v xml:space="preserve"> </v>
      </c>
      <c r="M472" s="33"/>
    </row>
    <row r="473" spans="1:13" ht="38.25" x14ac:dyDescent="0.2">
      <c r="A473" s="30" t="s">
        <v>444</v>
      </c>
      <c r="B473" s="30" t="s">
        <v>674</v>
      </c>
      <c r="C473" s="33">
        <v>7643.0428700000002</v>
      </c>
      <c r="D473" s="33">
        <v>7000.0431500000004</v>
      </c>
      <c r="E473" s="28">
        <f t="shared" si="28"/>
        <v>91.587123990578903</v>
      </c>
      <c r="F473" s="33">
        <v>5558.3445499999998</v>
      </c>
      <c r="G473" s="28">
        <f t="shared" si="29"/>
        <v>125.93755365525156</v>
      </c>
      <c r="H473" s="33"/>
      <c r="I473" s="33"/>
      <c r="J473" s="28" t="str">
        <f t="shared" si="30"/>
        <v xml:space="preserve"> </v>
      </c>
      <c r="K473" s="33"/>
      <c r="L473" s="28" t="str">
        <f t="shared" si="31"/>
        <v xml:space="preserve"> </v>
      </c>
      <c r="M473" s="33"/>
    </row>
    <row r="474" spans="1:13" ht="38.25" x14ac:dyDescent="0.2">
      <c r="A474" s="30" t="s">
        <v>915</v>
      </c>
      <c r="B474" s="30" t="s">
        <v>5</v>
      </c>
      <c r="C474" s="33">
        <v>4511.62914</v>
      </c>
      <c r="D474" s="33">
        <v>2103.3323999999998</v>
      </c>
      <c r="E474" s="28">
        <f t="shared" si="28"/>
        <v>46.620241485540184</v>
      </c>
      <c r="F474" s="33">
        <v>1963.5382</v>
      </c>
      <c r="G474" s="28">
        <f t="shared" si="29"/>
        <v>107.1195049834019</v>
      </c>
      <c r="H474" s="33"/>
      <c r="I474" s="33"/>
      <c r="J474" s="28" t="str">
        <f t="shared" si="30"/>
        <v xml:space="preserve"> </v>
      </c>
      <c r="K474" s="33"/>
      <c r="L474" s="28" t="str">
        <f t="shared" si="31"/>
        <v xml:space="preserve"> </v>
      </c>
      <c r="M474" s="33"/>
    </row>
    <row r="475" spans="1:13" ht="38.25" x14ac:dyDescent="0.2">
      <c r="A475" s="30" t="s">
        <v>775</v>
      </c>
      <c r="B475" s="30" t="s">
        <v>401</v>
      </c>
      <c r="C475" s="33">
        <v>4143.45813</v>
      </c>
      <c r="D475" s="33">
        <v>767.19650000000001</v>
      </c>
      <c r="E475" s="28">
        <f t="shared" si="28"/>
        <v>18.515850189126926</v>
      </c>
      <c r="F475" s="33">
        <v>591.74409000000003</v>
      </c>
      <c r="G475" s="28">
        <f t="shared" si="29"/>
        <v>129.65004855392809</v>
      </c>
      <c r="H475" s="33"/>
      <c r="I475" s="33"/>
      <c r="J475" s="28" t="str">
        <f t="shared" si="30"/>
        <v xml:space="preserve"> </v>
      </c>
      <c r="K475" s="33"/>
      <c r="L475" s="28" t="str">
        <f t="shared" si="31"/>
        <v xml:space="preserve"> </v>
      </c>
      <c r="M475" s="33"/>
    </row>
    <row r="476" spans="1:13" ht="102" x14ac:dyDescent="0.2">
      <c r="A476" s="30" t="s">
        <v>890</v>
      </c>
      <c r="B476" s="30" t="s">
        <v>692</v>
      </c>
      <c r="C476" s="33"/>
      <c r="D476" s="33"/>
      <c r="E476" s="28" t="str">
        <f t="shared" si="28"/>
        <v xml:space="preserve"> </v>
      </c>
      <c r="F476" s="33"/>
      <c r="G476" s="28" t="str">
        <f t="shared" si="29"/>
        <v xml:space="preserve"> </v>
      </c>
      <c r="H476" s="33"/>
      <c r="I476" s="33"/>
      <c r="J476" s="28" t="str">
        <f t="shared" si="30"/>
        <v xml:space="preserve"> </v>
      </c>
      <c r="K476" s="33"/>
      <c r="L476" s="28" t="str">
        <f t="shared" si="31"/>
        <v xml:space="preserve"> </v>
      </c>
      <c r="M476" s="33"/>
    </row>
    <row r="477" spans="1:13" ht="89.25" x14ac:dyDescent="0.2">
      <c r="A477" s="30" t="s">
        <v>1511</v>
      </c>
      <c r="B477" s="30" t="s">
        <v>1374</v>
      </c>
      <c r="C477" s="33"/>
      <c r="D477" s="33"/>
      <c r="E477" s="28" t="str">
        <f t="shared" si="28"/>
        <v xml:space="preserve"> </v>
      </c>
      <c r="F477" s="33"/>
      <c r="G477" s="28" t="str">
        <f t="shared" si="29"/>
        <v xml:space="preserve"> </v>
      </c>
      <c r="H477" s="33"/>
      <c r="I477" s="33"/>
      <c r="J477" s="28" t="str">
        <f t="shared" si="30"/>
        <v xml:space="preserve"> </v>
      </c>
      <c r="K477" s="33"/>
      <c r="L477" s="28" t="str">
        <f t="shared" si="31"/>
        <v xml:space="preserve"> </v>
      </c>
      <c r="M477" s="33"/>
    </row>
    <row r="478" spans="1:13" ht="25.5" x14ac:dyDescent="0.2">
      <c r="A478" s="30" t="s">
        <v>100</v>
      </c>
      <c r="B478" s="30" t="s">
        <v>1425</v>
      </c>
      <c r="C478" s="33">
        <v>28420201.88081</v>
      </c>
      <c r="D478" s="33">
        <v>14383387.7125</v>
      </c>
      <c r="E478" s="28">
        <f t="shared" si="28"/>
        <v>50.609730968209654</v>
      </c>
      <c r="F478" s="33">
        <v>16302009.08822</v>
      </c>
      <c r="G478" s="28">
        <f t="shared" si="29"/>
        <v>88.230767353047199</v>
      </c>
      <c r="H478" s="33">
        <v>28435569.45389</v>
      </c>
      <c r="I478" s="33">
        <v>14445622.957669999</v>
      </c>
      <c r="J478" s="28">
        <f t="shared" si="30"/>
        <v>50.801243777074532</v>
      </c>
      <c r="K478" s="33">
        <v>16367799.826959999</v>
      </c>
      <c r="L478" s="28">
        <f t="shared" si="31"/>
        <v>88.256351558479395</v>
      </c>
      <c r="M478" s="33">
        <v>2263586.0870999992</v>
      </c>
    </row>
    <row r="479" spans="1:13" ht="63.75" x14ac:dyDescent="0.2">
      <c r="A479" s="30" t="s">
        <v>1295</v>
      </c>
      <c r="B479" s="30" t="s">
        <v>164</v>
      </c>
      <c r="C479" s="33">
        <v>27902499.164349999</v>
      </c>
      <c r="D479" s="33">
        <v>14263795.607860001</v>
      </c>
      <c r="E479" s="28">
        <f t="shared" si="28"/>
        <v>51.12013631411314</v>
      </c>
      <c r="F479" s="33">
        <v>16122132.21259</v>
      </c>
      <c r="G479" s="28">
        <f t="shared" si="29"/>
        <v>88.473381930965701</v>
      </c>
      <c r="H479" s="33">
        <v>27897857.516109999</v>
      </c>
      <c r="I479" s="33">
        <v>14263795.607860001</v>
      </c>
      <c r="J479" s="28">
        <f t="shared" si="30"/>
        <v>51.128641687352427</v>
      </c>
      <c r="K479" s="33">
        <v>16122132.21259</v>
      </c>
      <c r="L479" s="28">
        <f t="shared" si="31"/>
        <v>88.473381930965701</v>
      </c>
      <c r="M479" s="33">
        <v>2392603.8363800012</v>
      </c>
    </row>
    <row r="480" spans="1:13" ht="25.5" x14ac:dyDescent="0.2">
      <c r="A480" s="30" t="s">
        <v>157</v>
      </c>
      <c r="B480" s="30" t="s">
        <v>423</v>
      </c>
      <c r="C480" s="33">
        <v>14546051.4</v>
      </c>
      <c r="D480" s="33">
        <v>7397367</v>
      </c>
      <c r="E480" s="28">
        <f t="shared" si="28"/>
        <v>50.8548113613843</v>
      </c>
      <c r="F480" s="33">
        <v>8079194.9000000004</v>
      </c>
      <c r="G480" s="28">
        <f t="shared" si="29"/>
        <v>91.560694989546548</v>
      </c>
      <c r="H480" s="33">
        <v>14545706.199999999</v>
      </c>
      <c r="I480" s="33">
        <v>7397367</v>
      </c>
      <c r="J480" s="28">
        <f t="shared" si="30"/>
        <v>50.856018252314215</v>
      </c>
      <c r="K480" s="33">
        <v>8079194.9000000004</v>
      </c>
      <c r="L480" s="28">
        <f t="shared" si="31"/>
        <v>91.560694989546548</v>
      </c>
      <c r="M480" s="33">
        <v>1336656</v>
      </c>
    </row>
    <row r="481" spans="1:13" ht="25.5" x14ac:dyDescent="0.2">
      <c r="A481" s="30" t="s">
        <v>172</v>
      </c>
      <c r="B481" s="30" t="s">
        <v>609</v>
      </c>
      <c r="C481" s="33">
        <v>13740878.199999999</v>
      </c>
      <c r="D481" s="33">
        <v>6870439.2000000002</v>
      </c>
      <c r="E481" s="28">
        <f t="shared" si="28"/>
        <v>50.00000072775552</v>
      </c>
      <c r="F481" s="33">
        <v>7495024.4000000004</v>
      </c>
      <c r="G481" s="28">
        <f t="shared" si="29"/>
        <v>91.666668890364122</v>
      </c>
      <c r="H481" s="33">
        <v>13740878.199999999</v>
      </c>
      <c r="I481" s="33">
        <v>6870439.2000000002</v>
      </c>
      <c r="J481" s="28">
        <f t="shared" si="30"/>
        <v>50.00000072775552</v>
      </c>
      <c r="K481" s="33">
        <v>7495024.4000000004</v>
      </c>
      <c r="L481" s="28">
        <f t="shared" si="31"/>
        <v>91.666668890364122</v>
      </c>
      <c r="M481" s="33">
        <v>1145073.2000000002</v>
      </c>
    </row>
    <row r="482" spans="1:13" ht="51" x14ac:dyDescent="0.2">
      <c r="A482" s="30" t="s">
        <v>1251</v>
      </c>
      <c r="B482" s="30" t="s">
        <v>888</v>
      </c>
      <c r="C482" s="33">
        <v>13740878.199999999</v>
      </c>
      <c r="D482" s="33">
        <v>6870439.2000000002</v>
      </c>
      <c r="E482" s="28">
        <f t="shared" si="28"/>
        <v>50.00000072775552</v>
      </c>
      <c r="F482" s="33">
        <v>7495024.4000000004</v>
      </c>
      <c r="G482" s="28">
        <f t="shared" si="29"/>
        <v>91.666668890364122</v>
      </c>
      <c r="H482" s="33">
        <v>13740878.199999999</v>
      </c>
      <c r="I482" s="33">
        <v>6870439.2000000002</v>
      </c>
      <c r="J482" s="28">
        <f t="shared" si="30"/>
        <v>50.00000072775552</v>
      </c>
      <c r="K482" s="33">
        <v>7495024.4000000004</v>
      </c>
      <c r="L482" s="28">
        <f t="shared" si="31"/>
        <v>91.666668890364122</v>
      </c>
      <c r="M482" s="33">
        <v>1145073.2000000002</v>
      </c>
    </row>
    <row r="483" spans="1:13" ht="38.25" x14ac:dyDescent="0.2">
      <c r="A483" s="30" t="s">
        <v>1012</v>
      </c>
      <c r="B483" s="30" t="s">
        <v>430</v>
      </c>
      <c r="C483" s="33">
        <v>345.2</v>
      </c>
      <c r="D483" s="33"/>
      <c r="E483" s="28" t="str">
        <f t="shared" si="28"/>
        <v/>
      </c>
      <c r="F483" s="33"/>
      <c r="G483" s="28" t="str">
        <f t="shared" si="29"/>
        <v xml:space="preserve"> </v>
      </c>
      <c r="H483" s="33"/>
      <c r="I483" s="33"/>
      <c r="J483" s="28" t="str">
        <f t="shared" si="30"/>
        <v xml:space="preserve"> </v>
      </c>
      <c r="K483" s="33"/>
      <c r="L483" s="28" t="str">
        <f t="shared" si="31"/>
        <v xml:space="preserve"> </v>
      </c>
      <c r="M483" s="33"/>
    </row>
    <row r="484" spans="1:13" ht="51" x14ac:dyDescent="0.2">
      <c r="A484" s="30" t="s">
        <v>1642</v>
      </c>
      <c r="B484" s="30" t="s">
        <v>1570</v>
      </c>
      <c r="C484" s="33">
        <v>345.2</v>
      </c>
      <c r="D484" s="33"/>
      <c r="E484" s="28" t="str">
        <f t="shared" si="28"/>
        <v/>
      </c>
      <c r="F484" s="33"/>
      <c r="G484" s="28" t="str">
        <f t="shared" si="29"/>
        <v xml:space="preserve"> </v>
      </c>
      <c r="H484" s="33"/>
      <c r="I484" s="33"/>
      <c r="J484" s="28" t="str">
        <f t="shared" si="30"/>
        <v xml:space="preserve"> </v>
      </c>
      <c r="K484" s="33"/>
      <c r="L484" s="28" t="str">
        <f t="shared" si="31"/>
        <v xml:space="preserve"> </v>
      </c>
      <c r="M484" s="33"/>
    </row>
    <row r="485" spans="1:13" ht="63.75" x14ac:dyDescent="0.2">
      <c r="A485" s="30" t="s">
        <v>7</v>
      </c>
      <c r="B485" s="30" t="s">
        <v>464</v>
      </c>
      <c r="C485" s="33">
        <v>804828</v>
      </c>
      <c r="D485" s="33">
        <v>402414</v>
      </c>
      <c r="E485" s="28">
        <f t="shared" si="28"/>
        <v>50</v>
      </c>
      <c r="F485" s="33">
        <v>472564.1</v>
      </c>
      <c r="G485" s="28">
        <f t="shared" si="29"/>
        <v>85.155431823957855</v>
      </c>
      <c r="H485" s="33">
        <v>804828</v>
      </c>
      <c r="I485" s="33">
        <v>402414</v>
      </c>
      <c r="J485" s="28">
        <f t="shared" si="30"/>
        <v>50</v>
      </c>
      <c r="K485" s="33">
        <v>472564.1</v>
      </c>
      <c r="L485" s="28">
        <f t="shared" si="31"/>
        <v>85.155431823957855</v>
      </c>
      <c r="M485" s="33">
        <v>67069</v>
      </c>
    </row>
    <row r="486" spans="1:13" ht="89.25" x14ac:dyDescent="0.2">
      <c r="A486" s="30" t="s">
        <v>368</v>
      </c>
      <c r="B486" s="30" t="s">
        <v>505</v>
      </c>
      <c r="C486" s="33">
        <v>804828</v>
      </c>
      <c r="D486" s="33">
        <v>402414</v>
      </c>
      <c r="E486" s="28">
        <f t="shared" si="28"/>
        <v>50</v>
      </c>
      <c r="F486" s="33">
        <v>472564.1</v>
      </c>
      <c r="G486" s="28">
        <f t="shared" si="29"/>
        <v>85.155431823957855</v>
      </c>
      <c r="H486" s="33">
        <v>804828</v>
      </c>
      <c r="I486" s="33">
        <v>402414</v>
      </c>
      <c r="J486" s="28">
        <f t="shared" si="30"/>
        <v>50</v>
      </c>
      <c r="K486" s="33">
        <v>472564.1</v>
      </c>
      <c r="L486" s="28">
        <f t="shared" si="31"/>
        <v>85.155431823957855</v>
      </c>
      <c r="M486" s="33">
        <v>67069</v>
      </c>
    </row>
    <row r="487" spans="1:13" ht="76.5" x14ac:dyDescent="0.2">
      <c r="A487" s="30" t="s">
        <v>321</v>
      </c>
      <c r="B487" s="30" t="s">
        <v>196</v>
      </c>
      <c r="C487" s="33"/>
      <c r="D487" s="33">
        <v>124513.8</v>
      </c>
      <c r="E487" s="28" t="str">
        <f t="shared" si="28"/>
        <v xml:space="preserve"> </v>
      </c>
      <c r="F487" s="33">
        <v>111606.39999999999</v>
      </c>
      <c r="G487" s="28">
        <f t="shared" si="29"/>
        <v>111.56510737735472</v>
      </c>
      <c r="H487" s="33"/>
      <c r="I487" s="33">
        <v>124513.8</v>
      </c>
      <c r="J487" s="28" t="str">
        <f t="shared" si="30"/>
        <v xml:space="preserve"> </v>
      </c>
      <c r="K487" s="33">
        <v>111606.39999999999</v>
      </c>
      <c r="L487" s="28">
        <f t="shared" si="31"/>
        <v>111.56510737735472</v>
      </c>
      <c r="M487" s="33">
        <v>124513.8</v>
      </c>
    </row>
    <row r="488" spans="1:13" ht="38.25" x14ac:dyDescent="0.2">
      <c r="A488" s="30" t="s">
        <v>643</v>
      </c>
      <c r="B488" s="30" t="s">
        <v>290</v>
      </c>
      <c r="C488" s="33">
        <v>11233086.798110001</v>
      </c>
      <c r="D488" s="33">
        <v>5417447.1109199999</v>
      </c>
      <c r="E488" s="28">
        <f t="shared" si="28"/>
        <v>48.227590583841128</v>
      </c>
      <c r="F488" s="33">
        <v>5887260.1202800004</v>
      </c>
      <c r="G488" s="28">
        <f t="shared" si="29"/>
        <v>92.019836056816601</v>
      </c>
      <c r="H488" s="33">
        <v>11232482.199999999</v>
      </c>
      <c r="I488" s="33">
        <v>5417447.1109199999</v>
      </c>
      <c r="J488" s="28">
        <f t="shared" si="30"/>
        <v>48.230186475790724</v>
      </c>
      <c r="K488" s="33">
        <v>5887260.1202800004</v>
      </c>
      <c r="L488" s="28">
        <f t="shared" si="31"/>
        <v>92.019836056816601</v>
      </c>
      <c r="M488" s="33">
        <v>849679.37873999961</v>
      </c>
    </row>
    <row r="489" spans="1:13" ht="25.5" x14ac:dyDescent="0.2">
      <c r="A489" s="30" t="s">
        <v>103</v>
      </c>
      <c r="B489" s="30" t="s">
        <v>1553</v>
      </c>
      <c r="C489" s="33">
        <v>1247580</v>
      </c>
      <c r="D489" s="33">
        <v>662607.86456000002</v>
      </c>
      <c r="E489" s="28">
        <f t="shared" si="28"/>
        <v>53.111452937687368</v>
      </c>
      <c r="F489" s="33">
        <v>173622.44333000001</v>
      </c>
      <c r="G489" s="28" t="str">
        <f t="shared" si="29"/>
        <v>свыше 200</v>
      </c>
      <c r="H489" s="33">
        <v>1247580</v>
      </c>
      <c r="I489" s="33">
        <v>662607.86456000002</v>
      </c>
      <c r="J489" s="28">
        <f t="shared" si="30"/>
        <v>53.111452937687368</v>
      </c>
      <c r="K489" s="33">
        <v>173622.44333000001</v>
      </c>
      <c r="L489" s="28" t="str">
        <f t="shared" si="31"/>
        <v>свыше 200</v>
      </c>
      <c r="M489" s="33">
        <v>77934.999850000022</v>
      </c>
    </row>
    <row r="490" spans="1:13" ht="51" x14ac:dyDescent="0.2">
      <c r="A490" s="30" t="s">
        <v>463</v>
      </c>
      <c r="B490" s="30" t="s">
        <v>961</v>
      </c>
      <c r="C490" s="33">
        <v>1247580</v>
      </c>
      <c r="D490" s="33">
        <v>662607.86456000002</v>
      </c>
      <c r="E490" s="28">
        <f t="shared" si="28"/>
        <v>53.111452937687368</v>
      </c>
      <c r="F490" s="33">
        <v>173622.44333000001</v>
      </c>
      <c r="G490" s="28" t="str">
        <f t="shared" si="29"/>
        <v>свыше 200</v>
      </c>
      <c r="H490" s="33">
        <v>1247580</v>
      </c>
      <c r="I490" s="33">
        <v>662607.86456000002</v>
      </c>
      <c r="J490" s="28">
        <f t="shared" si="30"/>
        <v>53.111452937687368</v>
      </c>
      <c r="K490" s="33">
        <v>173622.44333000001</v>
      </c>
      <c r="L490" s="28" t="str">
        <f t="shared" si="31"/>
        <v>свыше 200</v>
      </c>
      <c r="M490" s="33">
        <v>77934.999850000022</v>
      </c>
    </row>
    <row r="491" spans="1:13" ht="38.25" x14ac:dyDescent="0.2">
      <c r="A491" s="30" t="s">
        <v>975</v>
      </c>
      <c r="B491" s="30" t="s">
        <v>1079</v>
      </c>
      <c r="C491" s="33">
        <v>9934</v>
      </c>
      <c r="D491" s="33">
        <v>6804.8280000000004</v>
      </c>
      <c r="E491" s="28">
        <f t="shared" si="28"/>
        <v>68.500382524662783</v>
      </c>
      <c r="F491" s="33">
        <v>2302.5</v>
      </c>
      <c r="G491" s="28" t="str">
        <f t="shared" si="29"/>
        <v>свыше 200</v>
      </c>
      <c r="H491" s="33">
        <v>9934</v>
      </c>
      <c r="I491" s="33">
        <v>6804.8280000000004</v>
      </c>
      <c r="J491" s="28">
        <f t="shared" si="30"/>
        <v>68.500382524662783</v>
      </c>
      <c r="K491" s="33">
        <v>2302.5</v>
      </c>
      <c r="L491" s="28" t="str">
        <f t="shared" si="31"/>
        <v>свыше 200</v>
      </c>
      <c r="M491" s="33"/>
    </row>
    <row r="492" spans="1:13" ht="51" x14ac:dyDescent="0.2">
      <c r="A492" s="30" t="s">
        <v>1338</v>
      </c>
      <c r="B492" s="30" t="s">
        <v>1534</v>
      </c>
      <c r="C492" s="33">
        <v>9934</v>
      </c>
      <c r="D492" s="33">
        <v>6804.8280000000004</v>
      </c>
      <c r="E492" s="28">
        <f t="shared" si="28"/>
        <v>68.500382524662783</v>
      </c>
      <c r="F492" s="33">
        <v>2302.5</v>
      </c>
      <c r="G492" s="28" t="str">
        <f t="shared" si="29"/>
        <v>свыше 200</v>
      </c>
      <c r="H492" s="33">
        <v>9934</v>
      </c>
      <c r="I492" s="33">
        <v>6804.8280000000004</v>
      </c>
      <c r="J492" s="28">
        <f t="shared" si="30"/>
        <v>68.500382524662783</v>
      </c>
      <c r="K492" s="33">
        <v>2302.5</v>
      </c>
      <c r="L492" s="28" t="str">
        <f t="shared" si="31"/>
        <v>свыше 200</v>
      </c>
      <c r="M492" s="33"/>
    </row>
    <row r="493" spans="1:13" ht="63.75" x14ac:dyDescent="0.2">
      <c r="A493" s="30" t="s">
        <v>1418</v>
      </c>
      <c r="B493" s="30" t="s">
        <v>337</v>
      </c>
      <c r="C493" s="33">
        <v>359957.3</v>
      </c>
      <c r="D493" s="33">
        <v>115923.55815</v>
      </c>
      <c r="E493" s="28">
        <f t="shared" si="28"/>
        <v>32.204808223086459</v>
      </c>
      <c r="F493" s="33"/>
      <c r="G493" s="28" t="str">
        <f t="shared" si="29"/>
        <v xml:space="preserve"> </v>
      </c>
      <c r="H493" s="33">
        <v>359957.3</v>
      </c>
      <c r="I493" s="33">
        <v>115923.55815</v>
      </c>
      <c r="J493" s="28">
        <f t="shared" si="30"/>
        <v>32.204808223086459</v>
      </c>
      <c r="K493" s="33"/>
      <c r="L493" s="28" t="str">
        <f t="shared" si="31"/>
        <v xml:space="preserve"> </v>
      </c>
      <c r="M493" s="33">
        <v>19190.767339999991</v>
      </c>
    </row>
    <row r="494" spans="1:13" ht="76.5" x14ac:dyDescent="0.2">
      <c r="A494" s="30" t="s">
        <v>739</v>
      </c>
      <c r="B494" s="30" t="s">
        <v>703</v>
      </c>
      <c r="C494" s="33">
        <v>359957.3</v>
      </c>
      <c r="D494" s="33">
        <v>115923.55815</v>
      </c>
      <c r="E494" s="28">
        <f t="shared" si="28"/>
        <v>32.204808223086459</v>
      </c>
      <c r="F494" s="33"/>
      <c r="G494" s="28" t="str">
        <f t="shared" si="29"/>
        <v xml:space="preserve"> </v>
      </c>
      <c r="H494" s="33">
        <v>359957.3</v>
      </c>
      <c r="I494" s="33">
        <v>115923.55815</v>
      </c>
      <c r="J494" s="28">
        <f t="shared" si="30"/>
        <v>32.204808223086459</v>
      </c>
      <c r="K494" s="33"/>
      <c r="L494" s="28" t="str">
        <f t="shared" si="31"/>
        <v xml:space="preserve"> </v>
      </c>
      <c r="M494" s="33">
        <v>19190.767339999991</v>
      </c>
    </row>
    <row r="495" spans="1:13" ht="102" x14ac:dyDescent="0.2">
      <c r="A495" s="30" t="s">
        <v>395</v>
      </c>
      <c r="B495" s="30" t="s">
        <v>758</v>
      </c>
      <c r="C495" s="33">
        <v>4014.8</v>
      </c>
      <c r="D495" s="33"/>
      <c r="E495" s="28" t="str">
        <f t="shared" si="28"/>
        <v/>
      </c>
      <c r="F495" s="33"/>
      <c r="G495" s="28" t="str">
        <f t="shared" si="29"/>
        <v xml:space="preserve"> </v>
      </c>
      <c r="H495" s="33">
        <v>4014.8</v>
      </c>
      <c r="I495" s="33"/>
      <c r="J495" s="28" t="str">
        <f t="shared" si="30"/>
        <v/>
      </c>
      <c r="K495" s="33"/>
      <c r="L495" s="28" t="str">
        <f t="shared" si="31"/>
        <v xml:space="preserve"> </v>
      </c>
      <c r="M495" s="33"/>
    </row>
    <row r="496" spans="1:13" ht="38.25" x14ac:dyDescent="0.2">
      <c r="A496" s="30" t="s">
        <v>395</v>
      </c>
      <c r="B496" s="30" t="s">
        <v>1215</v>
      </c>
      <c r="C496" s="33"/>
      <c r="D496" s="33"/>
      <c r="E496" s="28" t="str">
        <f t="shared" si="28"/>
        <v xml:space="preserve"> </v>
      </c>
      <c r="F496" s="33"/>
      <c r="G496" s="28" t="str">
        <f t="shared" si="29"/>
        <v xml:space="preserve"> </v>
      </c>
      <c r="H496" s="33"/>
      <c r="I496" s="33"/>
      <c r="J496" s="28" t="str">
        <f t="shared" si="30"/>
        <v xml:space="preserve"> </v>
      </c>
      <c r="K496" s="33"/>
      <c r="L496" s="28" t="str">
        <f t="shared" si="31"/>
        <v xml:space="preserve"> </v>
      </c>
      <c r="M496" s="33"/>
    </row>
    <row r="497" spans="1:13" ht="114.75" x14ac:dyDescent="0.2">
      <c r="A497" s="30" t="s">
        <v>1477</v>
      </c>
      <c r="B497" s="30" t="s">
        <v>1098</v>
      </c>
      <c r="C497" s="33">
        <v>4014.8</v>
      </c>
      <c r="D497" s="33"/>
      <c r="E497" s="28" t="str">
        <f t="shared" si="28"/>
        <v/>
      </c>
      <c r="F497" s="33"/>
      <c r="G497" s="28" t="str">
        <f t="shared" si="29"/>
        <v xml:space="preserve"> </v>
      </c>
      <c r="H497" s="33">
        <v>4014.8</v>
      </c>
      <c r="I497" s="33"/>
      <c r="J497" s="28" t="str">
        <f t="shared" si="30"/>
        <v/>
      </c>
      <c r="K497" s="33"/>
      <c r="L497" s="28" t="str">
        <f t="shared" si="31"/>
        <v xml:space="preserve"> </v>
      </c>
      <c r="M497" s="33"/>
    </row>
    <row r="498" spans="1:13" ht="63.75" x14ac:dyDescent="0.2">
      <c r="A498" s="30" t="s">
        <v>1477</v>
      </c>
      <c r="B498" s="30" t="s">
        <v>1343</v>
      </c>
      <c r="C498" s="33"/>
      <c r="D498" s="33"/>
      <c r="E498" s="28" t="str">
        <f t="shared" si="28"/>
        <v xml:space="preserve"> </v>
      </c>
      <c r="F498" s="33"/>
      <c r="G498" s="28" t="str">
        <f t="shared" si="29"/>
        <v xml:space="preserve"> </v>
      </c>
      <c r="H498" s="33"/>
      <c r="I498" s="33"/>
      <c r="J498" s="28" t="str">
        <f t="shared" si="30"/>
        <v xml:space="preserve"> </v>
      </c>
      <c r="K498" s="33"/>
      <c r="L498" s="28" t="str">
        <f t="shared" si="31"/>
        <v xml:space="preserve"> </v>
      </c>
      <c r="M498" s="33"/>
    </row>
    <row r="499" spans="1:13" ht="63.75" x14ac:dyDescent="0.2">
      <c r="A499" s="30" t="s">
        <v>241</v>
      </c>
      <c r="B499" s="30" t="s">
        <v>540</v>
      </c>
      <c r="C499" s="33">
        <v>137.6</v>
      </c>
      <c r="D499" s="33"/>
      <c r="E499" s="28" t="str">
        <f t="shared" si="28"/>
        <v/>
      </c>
      <c r="F499" s="33"/>
      <c r="G499" s="28" t="str">
        <f t="shared" si="29"/>
        <v xml:space="preserve"> </v>
      </c>
      <c r="H499" s="33">
        <v>137.6</v>
      </c>
      <c r="I499" s="33"/>
      <c r="J499" s="28" t="str">
        <f t="shared" si="30"/>
        <v/>
      </c>
      <c r="K499" s="33"/>
      <c r="L499" s="28" t="str">
        <f t="shared" si="31"/>
        <v xml:space="preserve"> </v>
      </c>
      <c r="M499" s="33"/>
    </row>
    <row r="500" spans="1:13" ht="51" x14ac:dyDescent="0.2">
      <c r="A500" s="30" t="s">
        <v>1600</v>
      </c>
      <c r="B500" s="30" t="s">
        <v>955</v>
      </c>
      <c r="C500" s="33">
        <v>3796</v>
      </c>
      <c r="D500" s="33">
        <v>1468.2698700000001</v>
      </c>
      <c r="E500" s="28">
        <f t="shared" si="28"/>
        <v>38.679395943098001</v>
      </c>
      <c r="F500" s="33"/>
      <c r="G500" s="28" t="str">
        <f t="shared" si="29"/>
        <v xml:space="preserve"> </v>
      </c>
      <c r="H500" s="33">
        <v>3796</v>
      </c>
      <c r="I500" s="33">
        <v>1468.2698700000001</v>
      </c>
      <c r="J500" s="28">
        <f t="shared" si="30"/>
        <v>38.679395943098001</v>
      </c>
      <c r="K500" s="33"/>
      <c r="L500" s="28" t="str">
        <f t="shared" si="31"/>
        <v xml:space="preserve"> </v>
      </c>
      <c r="M500" s="33">
        <v>185.50160000000005</v>
      </c>
    </row>
    <row r="501" spans="1:13" ht="63.75" x14ac:dyDescent="0.2">
      <c r="A501" s="30" t="s">
        <v>948</v>
      </c>
      <c r="B501" s="30" t="s">
        <v>635</v>
      </c>
      <c r="C501" s="33">
        <v>3796</v>
      </c>
      <c r="D501" s="33">
        <v>1468.2698700000001</v>
      </c>
      <c r="E501" s="28">
        <f t="shared" si="28"/>
        <v>38.679395943098001</v>
      </c>
      <c r="F501" s="33"/>
      <c r="G501" s="28" t="str">
        <f t="shared" si="29"/>
        <v xml:space="preserve"> </v>
      </c>
      <c r="H501" s="33">
        <v>3796</v>
      </c>
      <c r="I501" s="33">
        <v>1468.2698700000001</v>
      </c>
      <c r="J501" s="28">
        <f t="shared" si="30"/>
        <v>38.679395943098001</v>
      </c>
      <c r="K501" s="33"/>
      <c r="L501" s="28" t="str">
        <f t="shared" si="31"/>
        <v xml:space="preserve"> </v>
      </c>
      <c r="M501" s="33">
        <v>185.50160000000005</v>
      </c>
    </row>
    <row r="502" spans="1:13" ht="89.25" x14ac:dyDescent="0.2">
      <c r="A502" s="30" t="s">
        <v>29</v>
      </c>
      <c r="B502" s="30" t="s">
        <v>810</v>
      </c>
      <c r="C502" s="33">
        <v>70709.7</v>
      </c>
      <c r="D502" s="33">
        <v>70709.699989999994</v>
      </c>
      <c r="E502" s="28">
        <f t="shared" si="28"/>
        <v>99.99999998585767</v>
      </c>
      <c r="F502" s="33"/>
      <c r="G502" s="28" t="str">
        <f t="shared" si="29"/>
        <v xml:space="preserve"> </v>
      </c>
      <c r="H502" s="33">
        <v>70709.7</v>
      </c>
      <c r="I502" s="33">
        <v>70709.699989999994</v>
      </c>
      <c r="J502" s="28">
        <f t="shared" si="30"/>
        <v>99.99999998585767</v>
      </c>
      <c r="K502" s="33"/>
      <c r="L502" s="28" t="str">
        <f t="shared" si="31"/>
        <v xml:space="preserve"> </v>
      </c>
      <c r="M502" s="33">
        <v>16550.103999999992</v>
      </c>
    </row>
    <row r="503" spans="1:13" ht="102" x14ac:dyDescent="0.2">
      <c r="A503" s="30" t="s">
        <v>29</v>
      </c>
      <c r="B503" s="30" t="s">
        <v>1544</v>
      </c>
      <c r="C503" s="33"/>
      <c r="D503" s="33"/>
      <c r="E503" s="28" t="str">
        <f t="shared" si="28"/>
        <v xml:space="preserve"> </v>
      </c>
      <c r="F503" s="33">
        <v>76338.699970000001</v>
      </c>
      <c r="G503" s="28" t="str">
        <f t="shared" si="29"/>
        <v/>
      </c>
      <c r="H503" s="33"/>
      <c r="I503" s="33"/>
      <c r="J503" s="28" t="str">
        <f t="shared" si="30"/>
        <v xml:space="preserve"> </v>
      </c>
      <c r="K503" s="33">
        <v>76338.699970000001</v>
      </c>
      <c r="L503" s="28" t="str">
        <f t="shared" si="31"/>
        <v/>
      </c>
      <c r="M503" s="33"/>
    </row>
    <row r="504" spans="1:13" ht="102" x14ac:dyDescent="0.2">
      <c r="A504" s="30" t="s">
        <v>0</v>
      </c>
      <c r="B504" s="30" t="s">
        <v>491</v>
      </c>
      <c r="C504" s="33">
        <v>192781.6</v>
      </c>
      <c r="D504" s="33">
        <v>73093.262409999996</v>
      </c>
      <c r="E504" s="28">
        <f t="shared" si="28"/>
        <v>37.91506160857675</v>
      </c>
      <c r="F504" s="33">
        <v>203315.22425999999</v>
      </c>
      <c r="G504" s="28">
        <f t="shared" si="29"/>
        <v>35.950707909865201</v>
      </c>
      <c r="H504" s="33">
        <v>192781.6</v>
      </c>
      <c r="I504" s="33">
        <v>73093.262409999996</v>
      </c>
      <c r="J504" s="28">
        <f t="shared" si="30"/>
        <v>37.91506160857675</v>
      </c>
      <c r="K504" s="33">
        <v>203315.22425999999</v>
      </c>
      <c r="L504" s="28">
        <f t="shared" si="31"/>
        <v>35.950707909865201</v>
      </c>
      <c r="M504" s="33">
        <v>9211.899559999998</v>
      </c>
    </row>
    <row r="505" spans="1:13" ht="127.5" x14ac:dyDescent="0.2">
      <c r="A505" s="30" t="s">
        <v>655</v>
      </c>
      <c r="B505" s="30" t="s">
        <v>465</v>
      </c>
      <c r="C505" s="33">
        <v>2910.9</v>
      </c>
      <c r="D505" s="33">
        <v>633.44159999999999</v>
      </c>
      <c r="E505" s="28">
        <f t="shared" si="28"/>
        <v>21.761022364217254</v>
      </c>
      <c r="F505" s="33">
        <v>1202.5272</v>
      </c>
      <c r="G505" s="28">
        <f t="shared" si="29"/>
        <v>52.67586462909113</v>
      </c>
      <c r="H505" s="33">
        <v>2910.9</v>
      </c>
      <c r="I505" s="33">
        <v>633.44159999999999</v>
      </c>
      <c r="J505" s="28">
        <f t="shared" si="30"/>
        <v>21.761022364217254</v>
      </c>
      <c r="K505" s="33">
        <v>1202.5272</v>
      </c>
      <c r="L505" s="28">
        <f t="shared" si="31"/>
        <v>52.67586462909113</v>
      </c>
      <c r="M505" s="33">
        <v>201.5496</v>
      </c>
    </row>
    <row r="506" spans="1:13" ht="140.25" x14ac:dyDescent="0.2">
      <c r="A506" s="30" t="s">
        <v>1715</v>
      </c>
      <c r="B506" s="30" t="s">
        <v>1236</v>
      </c>
      <c r="C506" s="33">
        <v>2910.9</v>
      </c>
      <c r="D506" s="33">
        <v>633.44159999999999</v>
      </c>
      <c r="E506" s="28">
        <f t="shared" si="28"/>
        <v>21.761022364217254</v>
      </c>
      <c r="F506" s="33">
        <v>1202.5272</v>
      </c>
      <c r="G506" s="28">
        <f t="shared" si="29"/>
        <v>52.67586462909113</v>
      </c>
      <c r="H506" s="33">
        <v>2910.9</v>
      </c>
      <c r="I506" s="33">
        <v>633.44159999999999</v>
      </c>
      <c r="J506" s="28">
        <f t="shared" si="30"/>
        <v>21.761022364217254</v>
      </c>
      <c r="K506" s="33">
        <v>1202.5272</v>
      </c>
      <c r="L506" s="28">
        <f t="shared" si="31"/>
        <v>52.67586462909113</v>
      </c>
      <c r="M506" s="33">
        <v>201.5496</v>
      </c>
    </row>
    <row r="507" spans="1:13" ht="102" x14ac:dyDescent="0.2">
      <c r="A507" s="30" t="s">
        <v>104</v>
      </c>
      <c r="B507" s="30" t="s">
        <v>494</v>
      </c>
      <c r="C507" s="33">
        <v>24475.3</v>
      </c>
      <c r="D507" s="33">
        <v>6963.8164200000001</v>
      </c>
      <c r="E507" s="28">
        <f t="shared" si="28"/>
        <v>28.452425179670936</v>
      </c>
      <c r="F507" s="33"/>
      <c r="G507" s="28" t="str">
        <f t="shared" si="29"/>
        <v xml:space="preserve"> </v>
      </c>
      <c r="H507" s="33">
        <v>24475.3</v>
      </c>
      <c r="I507" s="33">
        <v>6963.8164200000001</v>
      </c>
      <c r="J507" s="28">
        <f t="shared" si="30"/>
        <v>28.452425179670936</v>
      </c>
      <c r="K507" s="33"/>
      <c r="L507" s="28" t="str">
        <f t="shared" si="31"/>
        <v xml:space="preserve"> </v>
      </c>
      <c r="M507" s="33">
        <v>5547.4509799999996</v>
      </c>
    </row>
    <row r="508" spans="1:13" ht="114.75" x14ac:dyDescent="0.2">
      <c r="A508" s="30" t="s">
        <v>1196</v>
      </c>
      <c r="B508" s="30" t="s">
        <v>953</v>
      </c>
      <c r="C508" s="33">
        <v>24475.3</v>
      </c>
      <c r="D508" s="33">
        <v>6963.8164200000001</v>
      </c>
      <c r="E508" s="28">
        <f t="shared" si="28"/>
        <v>28.452425179670936</v>
      </c>
      <c r="F508" s="33"/>
      <c r="G508" s="28" t="str">
        <f t="shared" si="29"/>
        <v xml:space="preserve"> </v>
      </c>
      <c r="H508" s="33">
        <v>24475.3</v>
      </c>
      <c r="I508" s="33">
        <v>6963.8164200000001</v>
      </c>
      <c r="J508" s="28">
        <f t="shared" si="30"/>
        <v>28.452425179670936</v>
      </c>
      <c r="K508" s="33"/>
      <c r="L508" s="28" t="str">
        <f t="shared" si="31"/>
        <v xml:space="preserve"> </v>
      </c>
      <c r="M508" s="33">
        <v>5547.4509799999996</v>
      </c>
    </row>
    <row r="509" spans="1:13" ht="114.75" x14ac:dyDescent="0.2">
      <c r="A509" s="30" t="s">
        <v>956</v>
      </c>
      <c r="B509" s="30" t="s">
        <v>1324</v>
      </c>
      <c r="C509" s="33">
        <v>977.2</v>
      </c>
      <c r="D509" s="33"/>
      <c r="E509" s="28" t="str">
        <f t="shared" si="28"/>
        <v/>
      </c>
      <c r="F509" s="33"/>
      <c r="G509" s="28" t="str">
        <f t="shared" si="29"/>
        <v xml:space="preserve"> </v>
      </c>
      <c r="H509" s="33">
        <v>977.2</v>
      </c>
      <c r="I509" s="33"/>
      <c r="J509" s="28" t="str">
        <f t="shared" si="30"/>
        <v/>
      </c>
      <c r="K509" s="33"/>
      <c r="L509" s="28" t="str">
        <f t="shared" si="31"/>
        <v xml:space="preserve"> </v>
      </c>
      <c r="M509" s="33"/>
    </row>
    <row r="510" spans="1:13" ht="127.5" x14ac:dyDescent="0.2">
      <c r="A510" s="30" t="s">
        <v>274</v>
      </c>
      <c r="B510" s="30" t="s">
        <v>780</v>
      </c>
      <c r="C510" s="33">
        <v>977.2</v>
      </c>
      <c r="D510" s="33"/>
      <c r="E510" s="28" t="str">
        <f t="shared" si="28"/>
        <v/>
      </c>
      <c r="F510" s="33"/>
      <c r="G510" s="28" t="str">
        <f t="shared" si="29"/>
        <v xml:space="preserve"> </v>
      </c>
      <c r="H510" s="33">
        <v>977.2</v>
      </c>
      <c r="I510" s="33"/>
      <c r="J510" s="28" t="str">
        <f t="shared" si="30"/>
        <v/>
      </c>
      <c r="K510" s="33"/>
      <c r="L510" s="28" t="str">
        <f t="shared" si="31"/>
        <v xml:space="preserve"> </v>
      </c>
      <c r="M510" s="33"/>
    </row>
    <row r="511" spans="1:13" ht="114.75" x14ac:dyDescent="0.2">
      <c r="A511" s="30" t="s">
        <v>40</v>
      </c>
      <c r="B511" s="30" t="s">
        <v>717</v>
      </c>
      <c r="C511" s="33">
        <v>33695.300000000003</v>
      </c>
      <c r="D511" s="33"/>
      <c r="E511" s="28" t="str">
        <f t="shared" si="28"/>
        <v/>
      </c>
      <c r="F511" s="33"/>
      <c r="G511" s="28" t="str">
        <f t="shared" si="29"/>
        <v xml:space="preserve"> </v>
      </c>
      <c r="H511" s="33">
        <v>33695.300000000003</v>
      </c>
      <c r="I511" s="33"/>
      <c r="J511" s="28" t="str">
        <f t="shared" si="30"/>
        <v/>
      </c>
      <c r="K511" s="33"/>
      <c r="L511" s="28" t="str">
        <f t="shared" si="31"/>
        <v xml:space="preserve"> </v>
      </c>
      <c r="M511" s="33"/>
    </row>
    <row r="512" spans="1:13" ht="127.5" x14ac:dyDescent="0.2">
      <c r="A512" s="30" t="s">
        <v>1127</v>
      </c>
      <c r="B512" s="30" t="s">
        <v>1247</v>
      </c>
      <c r="C512" s="33">
        <v>33695.300000000003</v>
      </c>
      <c r="D512" s="33"/>
      <c r="E512" s="28" t="str">
        <f t="shared" si="28"/>
        <v/>
      </c>
      <c r="F512" s="33"/>
      <c r="G512" s="28" t="str">
        <f t="shared" si="29"/>
        <v xml:space="preserve"> </v>
      </c>
      <c r="H512" s="33">
        <v>33695.300000000003</v>
      </c>
      <c r="I512" s="33"/>
      <c r="J512" s="28" t="str">
        <f t="shared" si="30"/>
        <v/>
      </c>
      <c r="K512" s="33"/>
      <c r="L512" s="28" t="str">
        <f t="shared" si="31"/>
        <v xml:space="preserve"> </v>
      </c>
      <c r="M512" s="33"/>
    </row>
    <row r="513" spans="1:13" ht="89.25" x14ac:dyDescent="0.2">
      <c r="A513" s="30" t="s">
        <v>1219</v>
      </c>
      <c r="B513" s="30" t="s">
        <v>1277</v>
      </c>
      <c r="C513" s="33">
        <v>62442.5</v>
      </c>
      <c r="D513" s="33">
        <v>13048.2</v>
      </c>
      <c r="E513" s="28">
        <f t="shared" si="28"/>
        <v>20.896344637066104</v>
      </c>
      <c r="F513" s="33">
        <v>12078</v>
      </c>
      <c r="G513" s="28">
        <f t="shared" si="29"/>
        <v>108.03278688524591</v>
      </c>
      <c r="H513" s="33">
        <v>62442.5</v>
      </c>
      <c r="I513" s="33">
        <v>13048.2</v>
      </c>
      <c r="J513" s="28">
        <f t="shared" si="30"/>
        <v>20.896344637066104</v>
      </c>
      <c r="K513" s="33">
        <v>12078</v>
      </c>
      <c r="L513" s="28">
        <f t="shared" si="31"/>
        <v>108.03278688524591</v>
      </c>
      <c r="M513" s="33"/>
    </row>
    <row r="514" spans="1:13" ht="102" x14ac:dyDescent="0.2">
      <c r="A514" s="30" t="s">
        <v>1566</v>
      </c>
      <c r="B514" s="30" t="s">
        <v>579</v>
      </c>
      <c r="C514" s="33">
        <v>62442.5</v>
      </c>
      <c r="D514" s="33">
        <v>13048.2</v>
      </c>
      <c r="E514" s="28">
        <f t="shared" si="28"/>
        <v>20.896344637066104</v>
      </c>
      <c r="F514" s="33">
        <v>12078</v>
      </c>
      <c r="G514" s="28">
        <f t="shared" si="29"/>
        <v>108.03278688524591</v>
      </c>
      <c r="H514" s="33">
        <v>62442.5</v>
      </c>
      <c r="I514" s="33">
        <v>13048.2</v>
      </c>
      <c r="J514" s="28">
        <f t="shared" si="30"/>
        <v>20.896344637066104</v>
      </c>
      <c r="K514" s="33">
        <v>12078</v>
      </c>
      <c r="L514" s="28">
        <f t="shared" si="31"/>
        <v>108.03278688524591</v>
      </c>
      <c r="M514" s="33"/>
    </row>
    <row r="515" spans="1:13" ht="204" x14ac:dyDescent="0.2">
      <c r="A515" s="30" t="s">
        <v>140</v>
      </c>
      <c r="B515" s="30" t="s">
        <v>818</v>
      </c>
      <c r="C515" s="33">
        <v>47430</v>
      </c>
      <c r="D515" s="33">
        <v>30225</v>
      </c>
      <c r="E515" s="28">
        <f t="shared" si="28"/>
        <v>63.725490196078425</v>
      </c>
      <c r="F515" s="33"/>
      <c r="G515" s="28" t="str">
        <f t="shared" si="29"/>
        <v xml:space="preserve"> </v>
      </c>
      <c r="H515" s="33">
        <v>47430</v>
      </c>
      <c r="I515" s="33">
        <v>30225</v>
      </c>
      <c r="J515" s="28">
        <f t="shared" si="30"/>
        <v>63.725490196078425</v>
      </c>
      <c r="K515" s="33"/>
      <c r="L515" s="28" t="str">
        <f t="shared" si="31"/>
        <v xml:space="preserve"> </v>
      </c>
      <c r="M515" s="33"/>
    </row>
    <row r="516" spans="1:13" ht="153" x14ac:dyDescent="0.2">
      <c r="A516" s="30" t="s">
        <v>140</v>
      </c>
      <c r="B516" s="30" t="s">
        <v>1109</v>
      </c>
      <c r="C516" s="33"/>
      <c r="D516" s="33"/>
      <c r="E516" s="28" t="str">
        <f t="shared" si="28"/>
        <v xml:space="preserve"> </v>
      </c>
      <c r="F516" s="33">
        <v>30922.5</v>
      </c>
      <c r="G516" s="28" t="str">
        <f t="shared" si="29"/>
        <v/>
      </c>
      <c r="H516" s="33"/>
      <c r="I516" s="33"/>
      <c r="J516" s="28" t="str">
        <f t="shared" si="30"/>
        <v xml:space="preserve"> </v>
      </c>
      <c r="K516" s="33">
        <v>30922.5</v>
      </c>
      <c r="L516" s="28" t="str">
        <f t="shared" si="31"/>
        <v/>
      </c>
      <c r="M516" s="33"/>
    </row>
    <row r="517" spans="1:13" ht="216.75" x14ac:dyDescent="0.2">
      <c r="A517" s="30" t="s">
        <v>1229</v>
      </c>
      <c r="B517" s="30" t="s">
        <v>1728</v>
      </c>
      <c r="C517" s="33">
        <v>47430</v>
      </c>
      <c r="D517" s="33">
        <v>30225</v>
      </c>
      <c r="E517" s="28">
        <f t="shared" si="28"/>
        <v>63.725490196078425</v>
      </c>
      <c r="F517" s="33"/>
      <c r="G517" s="28" t="str">
        <f t="shared" si="29"/>
        <v xml:space="preserve"> </v>
      </c>
      <c r="H517" s="33">
        <v>47430</v>
      </c>
      <c r="I517" s="33">
        <v>30225</v>
      </c>
      <c r="J517" s="28">
        <f t="shared" si="30"/>
        <v>63.725490196078425</v>
      </c>
      <c r="K517" s="33"/>
      <c r="L517" s="28" t="str">
        <f t="shared" si="31"/>
        <v xml:space="preserve"> </v>
      </c>
      <c r="M517" s="33"/>
    </row>
    <row r="518" spans="1:13" ht="165.75" x14ac:dyDescent="0.2">
      <c r="A518" s="30" t="s">
        <v>1229</v>
      </c>
      <c r="B518" s="30" t="s">
        <v>1681</v>
      </c>
      <c r="C518" s="33"/>
      <c r="D518" s="33"/>
      <c r="E518" s="28" t="str">
        <f t="shared" si="28"/>
        <v xml:space="preserve"> </v>
      </c>
      <c r="F518" s="33">
        <v>30922.5</v>
      </c>
      <c r="G518" s="28" t="str">
        <f t="shared" si="29"/>
        <v/>
      </c>
      <c r="H518" s="33"/>
      <c r="I518" s="33"/>
      <c r="J518" s="28" t="str">
        <f t="shared" si="30"/>
        <v xml:space="preserve"> </v>
      </c>
      <c r="K518" s="33">
        <v>30922.5</v>
      </c>
      <c r="L518" s="28" t="str">
        <f t="shared" si="31"/>
        <v/>
      </c>
      <c r="M518" s="33"/>
    </row>
    <row r="519" spans="1:13" ht="51" x14ac:dyDescent="0.2">
      <c r="A519" s="30" t="s">
        <v>330</v>
      </c>
      <c r="B519" s="30" t="s">
        <v>1385</v>
      </c>
      <c r="C519" s="33">
        <v>68564.100000000006</v>
      </c>
      <c r="D519" s="33">
        <v>43731.345909999996</v>
      </c>
      <c r="E519" s="28">
        <f t="shared" ref="E519:E582" si="32">IF(C519=0," ",IF(D519/C519*100&gt;200,"свыше 200",IF(D519/C519&gt;0,D519/C519*100,"")))</f>
        <v>63.781696120856232</v>
      </c>
      <c r="F519" s="33"/>
      <c r="G519" s="28" t="str">
        <f t="shared" ref="G519:G582" si="33">IF(F519=0," ",IF(D519/F519*100&gt;200,"свыше 200",IF(D519/F519&gt;0,D519/F519*100,"")))</f>
        <v xml:space="preserve"> </v>
      </c>
      <c r="H519" s="33">
        <v>68564.100000000006</v>
      </c>
      <c r="I519" s="33">
        <v>43731.345909999996</v>
      </c>
      <c r="J519" s="28">
        <f t="shared" ref="J519:J582" si="34">IF(H519=0," ",IF(I519/H519*100&gt;200,"свыше 200",IF(I519/H519&gt;0,I519/H519*100,"")))</f>
        <v>63.781696120856232</v>
      </c>
      <c r="K519" s="33"/>
      <c r="L519" s="28" t="str">
        <f t="shared" ref="L519:L582" si="35">IF(K519=0," ",IF(I519/K519*100&gt;200,"свыше 200",IF(I519/K519&gt;0,I519/K519*100,"")))</f>
        <v xml:space="preserve"> </v>
      </c>
      <c r="M519" s="33">
        <v>7800.4032399999996</v>
      </c>
    </row>
    <row r="520" spans="1:13" ht="63.75" x14ac:dyDescent="0.2">
      <c r="A520" s="30" t="s">
        <v>1432</v>
      </c>
      <c r="B520" s="30" t="s">
        <v>884</v>
      </c>
      <c r="C520" s="33">
        <v>68564.100000000006</v>
      </c>
      <c r="D520" s="33">
        <v>43731.345909999996</v>
      </c>
      <c r="E520" s="28">
        <f t="shared" si="32"/>
        <v>63.781696120856232</v>
      </c>
      <c r="F520" s="33"/>
      <c r="G520" s="28" t="str">
        <f t="shared" si="33"/>
        <v xml:space="preserve"> </v>
      </c>
      <c r="H520" s="33">
        <v>68564.100000000006</v>
      </c>
      <c r="I520" s="33">
        <v>43731.345909999996</v>
      </c>
      <c r="J520" s="28">
        <f t="shared" si="34"/>
        <v>63.781696120856232</v>
      </c>
      <c r="K520" s="33"/>
      <c r="L520" s="28" t="str">
        <f t="shared" si="35"/>
        <v xml:space="preserve"> </v>
      </c>
      <c r="M520" s="33">
        <v>7800.4032399999996</v>
      </c>
    </row>
    <row r="521" spans="1:13" ht="127.5" x14ac:dyDescent="0.2">
      <c r="A521" s="30" t="s">
        <v>608</v>
      </c>
      <c r="B521" s="30" t="s">
        <v>98</v>
      </c>
      <c r="C521" s="33">
        <v>3740.6</v>
      </c>
      <c r="D521" s="33">
        <v>3740.39311</v>
      </c>
      <c r="E521" s="28">
        <f t="shared" si="32"/>
        <v>99.994469069133302</v>
      </c>
      <c r="F521" s="33">
        <v>1487.0999899999999</v>
      </c>
      <c r="G521" s="28" t="str">
        <f t="shared" si="33"/>
        <v>свыше 200</v>
      </c>
      <c r="H521" s="33">
        <v>3740.6</v>
      </c>
      <c r="I521" s="33">
        <v>3740.39311</v>
      </c>
      <c r="J521" s="28">
        <f t="shared" si="34"/>
        <v>99.994469069133302</v>
      </c>
      <c r="K521" s="33">
        <v>1487.0999899999999</v>
      </c>
      <c r="L521" s="28" t="str">
        <f t="shared" si="35"/>
        <v>свыше 200</v>
      </c>
      <c r="M521" s="33"/>
    </row>
    <row r="522" spans="1:13" ht="153" x14ac:dyDescent="0.2">
      <c r="A522" s="30" t="s">
        <v>1671</v>
      </c>
      <c r="B522" s="30" t="s">
        <v>355</v>
      </c>
      <c r="C522" s="33">
        <v>3740.6</v>
      </c>
      <c r="D522" s="33">
        <v>3740.39311</v>
      </c>
      <c r="E522" s="28">
        <f t="shared" si="32"/>
        <v>99.994469069133302</v>
      </c>
      <c r="F522" s="33">
        <v>1487.0999899999999</v>
      </c>
      <c r="G522" s="28" t="str">
        <f t="shared" si="33"/>
        <v>свыше 200</v>
      </c>
      <c r="H522" s="33">
        <v>3740.6</v>
      </c>
      <c r="I522" s="33">
        <v>3740.39311</v>
      </c>
      <c r="J522" s="28">
        <f t="shared" si="34"/>
        <v>99.994469069133302</v>
      </c>
      <c r="K522" s="33">
        <v>1487.0999899999999</v>
      </c>
      <c r="L522" s="28" t="str">
        <f t="shared" si="35"/>
        <v>свыше 200</v>
      </c>
      <c r="M522" s="33"/>
    </row>
    <row r="523" spans="1:13" ht="127.5" x14ac:dyDescent="0.2">
      <c r="A523" s="30" t="s">
        <v>1461</v>
      </c>
      <c r="B523" s="30" t="s">
        <v>603</v>
      </c>
      <c r="C523" s="33">
        <v>95758.5</v>
      </c>
      <c r="D523" s="33">
        <v>93364.418980000002</v>
      </c>
      <c r="E523" s="28">
        <f t="shared" si="32"/>
        <v>97.49987623030853</v>
      </c>
      <c r="F523" s="33">
        <v>73903.421050000004</v>
      </c>
      <c r="G523" s="28">
        <f t="shared" si="33"/>
        <v>126.33301361899538</v>
      </c>
      <c r="H523" s="33">
        <v>95758.5</v>
      </c>
      <c r="I523" s="33">
        <v>93364.418980000002</v>
      </c>
      <c r="J523" s="28">
        <f t="shared" si="34"/>
        <v>97.49987623030853</v>
      </c>
      <c r="K523" s="33">
        <v>73903.421050000004</v>
      </c>
      <c r="L523" s="28">
        <f t="shared" si="35"/>
        <v>126.33301361899538</v>
      </c>
      <c r="M523" s="33">
        <v>15926.411760000003</v>
      </c>
    </row>
    <row r="524" spans="1:13" ht="153" x14ac:dyDescent="0.2">
      <c r="A524" s="30" t="s">
        <v>53</v>
      </c>
      <c r="B524" s="30" t="s">
        <v>1687</v>
      </c>
      <c r="C524" s="33">
        <v>95758.5</v>
      </c>
      <c r="D524" s="33">
        <v>93364.418980000002</v>
      </c>
      <c r="E524" s="28">
        <f t="shared" si="32"/>
        <v>97.49987623030853</v>
      </c>
      <c r="F524" s="33">
        <v>73903.421050000004</v>
      </c>
      <c r="G524" s="28">
        <f t="shared" si="33"/>
        <v>126.33301361899538</v>
      </c>
      <c r="H524" s="33">
        <v>95758.5</v>
      </c>
      <c r="I524" s="33">
        <v>93364.418980000002</v>
      </c>
      <c r="J524" s="28">
        <f t="shared" si="34"/>
        <v>97.49987623030853</v>
      </c>
      <c r="K524" s="33">
        <v>73903.421050000004</v>
      </c>
      <c r="L524" s="28">
        <f t="shared" si="35"/>
        <v>126.33301361899538</v>
      </c>
      <c r="M524" s="33">
        <v>15926.411760000003</v>
      </c>
    </row>
    <row r="525" spans="1:13" ht="51" x14ac:dyDescent="0.2">
      <c r="A525" s="30" t="s">
        <v>488</v>
      </c>
      <c r="B525" s="30" t="s">
        <v>1522</v>
      </c>
      <c r="C525" s="33"/>
      <c r="D525" s="33"/>
      <c r="E525" s="28" t="str">
        <f t="shared" si="32"/>
        <v xml:space="preserve"> </v>
      </c>
      <c r="F525" s="33">
        <v>21572.2</v>
      </c>
      <c r="G525" s="28" t="str">
        <f t="shared" si="33"/>
        <v/>
      </c>
      <c r="H525" s="33"/>
      <c r="I525" s="33"/>
      <c r="J525" s="28" t="str">
        <f t="shared" si="34"/>
        <v xml:space="preserve"> </v>
      </c>
      <c r="K525" s="33">
        <v>21572.2</v>
      </c>
      <c r="L525" s="28" t="str">
        <f t="shared" si="35"/>
        <v/>
      </c>
      <c r="M525" s="33"/>
    </row>
    <row r="526" spans="1:13" ht="63.75" x14ac:dyDescent="0.2">
      <c r="A526" s="30" t="s">
        <v>858</v>
      </c>
      <c r="B526" s="30" t="s">
        <v>245</v>
      </c>
      <c r="C526" s="33"/>
      <c r="D526" s="33"/>
      <c r="E526" s="28" t="str">
        <f t="shared" si="32"/>
        <v xml:space="preserve"> </v>
      </c>
      <c r="F526" s="33">
        <v>21572.2</v>
      </c>
      <c r="G526" s="28" t="str">
        <f t="shared" si="33"/>
        <v/>
      </c>
      <c r="H526" s="33"/>
      <c r="I526" s="33"/>
      <c r="J526" s="28" t="str">
        <f t="shared" si="34"/>
        <v xml:space="preserve"> </v>
      </c>
      <c r="K526" s="33">
        <v>21572.2</v>
      </c>
      <c r="L526" s="28" t="str">
        <f t="shared" si="35"/>
        <v/>
      </c>
      <c r="M526" s="33"/>
    </row>
    <row r="527" spans="1:13" ht="89.25" x14ac:dyDescent="0.2">
      <c r="A527" s="30" t="s">
        <v>1489</v>
      </c>
      <c r="B527" s="30" t="s">
        <v>573</v>
      </c>
      <c r="C527" s="33">
        <v>51065.3</v>
      </c>
      <c r="D527" s="33">
        <v>29840.751899999999</v>
      </c>
      <c r="E527" s="28">
        <f t="shared" si="32"/>
        <v>58.436456654518821</v>
      </c>
      <c r="F527" s="33"/>
      <c r="G527" s="28" t="str">
        <f t="shared" si="33"/>
        <v xml:space="preserve"> </v>
      </c>
      <c r="H527" s="33">
        <v>51065.3</v>
      </c>
      <c r="I527" s="33">
        <v>29840.751899999999</v>
      </c>
      <c r="J527" s="28">
        <f t="shared" si="34"/>
        <v>58.436456654518821</v>
      </c>
      <c r="K527" s="33"/>
      <c r="L527" s="28" t="str">
        <f t="shared" si="35"/>
        <v xml:space="preserve"> </v>
      </c>
      <c r="M527" s="33">
        <v>8780.555379999998</v>
      </c>
    </row>
    <row r="528" spans="1:13" ht="114.75" x14ac:dyDescent="0.2">
      <c r="A528" s="30" t="s">
        <v>824</v>
      </c>
      <c r="B528" s="30" t="s">
        <v>698</v>
      </c>
      <c r="C528" s="33">
        <v>51065.3</v>
      </c>
      <c r="D528" s="33">
        <v>29840.751899999999</v>
      </c>
      <c r="E528" s="28">
        <f t="shared" si="32"/>
        <v>58.436456654518821</v>
      </c>
      <c r="F528" s="33"/>
      <c r="G528" s="28" t="str">
        <f t="shared" si="33"/>
        <v xml:space="preserve"> </v>
      </c>
      <c r="H528" s="33">
        <v>51065.3</v>
      </c>
      <c r="I528" s="33">
        <v>29840.751899999999</v>
      </c>
      <c r="J528" s="28">
        <f t="shared" si="34"/>
        <v>58.436456654518821</v>
      </c>
      <c r="K528" s="33"/>
      <c r="L528" s="28" t="str">
        <f t="shared" si="35"/>
        <v xml:space="preserve"> </v>
      </c>
      <c r="M528" s="33">
        <v>8780.555379999998</v>
      </c>
    </row>
    <row r="529" spans="1:13" ht="76.5" x14ac:dyDescent="0.2">
      <c r="A529" s="30" t="s">
        <v>1579</v>
      </c>
      <c r="B529" s="30" t="s">
        <v>1189</v>
      </c>
      <c r="C529" s="33">
        <v>44007.1</v>
      </c>
      <c r="D529" s="33">
        <v>1015.3109899999999</v>
      </c>
      <c r="E529" s="28">
        <f t="shared" si="32"/>
        <v>2.307152686725551</v>
      </c>
      <c r="F529" s="33"/>
      <c r="G529" s="28" t="str">
        <f t="shared" si="33"/>
        <v xml:space="preserve"> </v>
      </c>
      <c r="H529" s="33">
        <v>44007.1</v>
      </c>
      <c r="I529" s="33">
        <v>1015.3109899999999</v>
      </c>
      <c r="J529" s="28">
        <f t="shared" si="34"/>
        <v>2.307152686725551</v>
      </c>
      <c r="K529" s="33"/>
      <c r="L529" s="28" t="str">
        <f t="shared" si="35"/>
        <v xml:space="preserve"> </v>
      </c>
      <c r="M529" s="33"/>
    </row>
    <row r="530" spans="1:13" ht="51" x14ac:dyDescent="0.2">
      <c r="A530" s="30" t="s">
        <v>1197</v>
      </c>
      <c r="B530" s="30" t="s">
        <v>998</v>
      </c>
      <c r="C530" s="33">
        <v>89293.5</v>
      </c>
      <c r="D530" s="33">
        <v>84924.245999999999</v>
      </c>
      <c r="E530" s="28">
        <f t="shared" si="32"/>
        <v>95.106862201616011</v>
      </c>
      <c r="F530" s="33"/>
      <c r="G530" s="28" t="str">
        <f t="shared" si="33"/>
        <v xml:space="preserve"> </v>
      </c>
      <c r="H530" s="33">
        <v>89293.5</v>
      </c>
      <c r="I530" s="33">
        <v>84924.245999999999</v>
      </c>
      <c r="J530" s="28">
        <f t="shared" si="34"/>
        <v>95.106862201616011</v>
      </c>
      <c r="K530" s="33"/>
      <c r="L530" s="28" t="str">
        <f t="shared" si="35"/>
        <v xml:space="preserve"> </v>
      </c>
      <c r="M530" s="33">
        <v>65590.745999999999</v>
      </c>
    </row>
    <row r="531" spans="1:13" ht="63.75" x14ac:dyDescent="0.2">
      <c r="A531" s="30" t="s">
        <v>1539</v>
      </c>
      <c r="B531" s="30" t="s">
        <v>331</v>
      </c>
      <c r="C531" s="33">
        <v>89293.5</v>
      </c>
      <c r="D531" s="33">
        <v>84924.245999999999</v>
      </c>
      <c r="E531" s="28">
        <f t="shared" si="32"/>
        <v>95.106862201616011</v>
      </c>
      <c r="F531" s="33"/>
      <c r="G531" s="28" t="str">
        <f t="shared" si="33"/>
        <v xml:space="preserve"> </v>
      </c>
      <c r="H531" s="33">
        <v>89293.5</v>
      </c>
      <c r="I531" s="33">
        <v>84924.245999999999</v>
      </c>
      <c r="J531" s="28">
        <f t="shared" si="34"/>
        <v>95.106862201616011</v>
      </c>
      <c r="K531" s="33"/>
      <c r="L531" s="28" t="str">
        <f t="shared" si="35"/>
        <v xml:space="preserve"> </v>
      </c>
      <c r="M531" s="33">
        <v>65590.745999999999</v>
      </c>
    </row>
    <row r="532" spans="1:13" ht="38.25" x14ac:dyDescent="0.2">
      <c r="A532" s="30" t="s">
        <v>406</v>
      </c>
      <c r="B532" s="30" t="s">
        <v>1045</v>
      </c>
      <c r="C532" s="33">
        <v>35316</v>
      </c>
      <c r="D532" s="33">
        <v>7452.3309499999996</v>
      </c>
      <c r="E532" s="28">
        <f t="shared" si="32"/>
        <v>21.101854541850717</v>
      </c>
      <c r="F532" s="33">
        <v>19661.237130000001</v>
      </c>
      <c r="G532" s="28">
        <f t="shared" si="33"/>
        <v>37.903672595601307</v>
      </c>
      <c r="H532" s="33">
        <v>35316</v>
      </c>
      <c r="I532" s="33">
        <v>7452.3309499999996</v>
      </c>
      <c r="J532" s="28">
        <f t="shared" si="34"/>
        <v>21.101854541850717</v>
      </c>
      <c r="K532" s="33">
        <v>19661.237130000001</v>
      </c>
      <c r="L532" s="28">
        <f t="shared" si="35"/>
        <v>37.903672595601307</v>
      </c>
      <c r="M532" s="33">
        <v>24.737999999999374</v>
      </c>
    </row>
    <row r="533" spans="1:13" ht="51" x14ac:dyDescent="0.2">
      <c r="A533" s="30" t="s">
        <v>1493</v>
      </c>
      <c r="B533" s="30" t="s">
        <v>453</v>
      </c>
      <c r="C533" s="33">
        <v>35316</v>
      </c>
      <c r="D533" s="33">
        <v>7452.3309499999996</v>
      </c>
      <c r="E533" s="28">
        <f t="shared" si="32"/>
        <v>21.101854541850717</v>
      </c>
      <c r="F533" s="33">
        <v>19661.237130000001</v>
      </c>
      <c r="G533" s="28">
        <f t="shared" si="33"/>
        <v>37.903672595601307</v>
      </c>
      <c r="H533" s="33">
        <v>35316</v>
      </c>
      <c r="I533" s="33">
        <v>7452.3309499999996</v>
      </c>
      <c r="J533" s="28">
        <f t="shared" si="34"/>
        <v>21.101854541850717</v>
      </c>
      <c r="K533" s="33">
        <v>19661.237130000001</v>
      </c>
      <c r="L533" s="28">
        <f t="shared" si="35"/>
        <v>37.903672595601307</v>
      </c>
      <c r="M533" s="33">
        <v>24.737999999999374</v>
      </c>
    </row>
    <row r="534" spans="1:13" ht="51" x14ac:dyDescent="0.2">
      <c r="A534" s="30" t="s">
        <v>1282</v>
      </c>
      <c r="B534" s="30" t="s">
        <v>1406</v>
      </c>
      <c r="C534" s="33">
        <v>19273.900000000001</v>
      </c>
      <c r="D534" s="33">
        <v>4767.2920000000004</v>
      </c>
      <c r="E534" s="28">
        <f t="shared" si="32"/>
        <v>24.734443989021422</v>
      </c>
      <c r="F534" s="33">
        <v>13781</v>
      </c>
      <c r="G534" s="28">
        <f t="shared" si="33"/>
        <v>34.593222552790074</v>
      </c>
      <c r="H534" s="33">
        <v>19273.900000000001</v>
      </c>
      <c r="I534" s="33">
        <v>4767.2920000000004</v>
      </c>
      <c r="J534" s="28">
        <f t="shared" si="34"/>
        <v>24.734443989021422</v>
      </c>
      <c r="K534" s="33">
        <v>13781</v>
      </c>
      <c r="L534" s="28">
        <f t="shared" si="35"/>
        <v>34.593222552790074</v>
      </c>
      <c r="M534" s="33"/>
    </row>
    <row r="535" spans="1:13" ht="76.5" x14ac:dyDescent="0.2">
      <c r="A535" s="30" t="s">
        <v>595</v>
      </c>
      <c r="B535" s="30" t="s">
        <v>501</v>
      </c>
      <c r="C535" s="33">
        <v>19273.900000000001</v>
      </c>
      <c r="D535" s="33">
        <v>4767.2920000000004</v>
      </c>
      <c r="E535" s="28">
        <f t="shared" si="32"/>
        <v>24.734443989021422</v>
      </c>
      <c r="F535" s="33">
        <v>13781</v>
      </c>
      <c r="G535" s="28">
        <f t="shared" si="33"/>
        <v>34.593222552790074</v>
      </c>
      <c r="H535" s="33">
        <v>19273.900000000001</v>
      </c>
      <c r="I535" s="33">
        <v>4767.2920000000004</v>
      </c>
      <c r="J535" s="28">
        <f t="shared" si="34"/>
        <v>24.734443989021422</v>
      </c>
      <c r="K535" s="33">
        <v>13781</v>
      </c>
      <c r="L535" s="28">
        <f t="shared" si="35"/>
        <v>34.593222552790074</v>
      </c>
      <c r="M535" s="33"/>
    </row>
    <row r="536" spans="1:13" ht="76.5" x14ac:dyDescent="0.2">
      <c r="A536" s="30" t="s">
        <v>1618</v>
      </c>
      <c r="B536" s="30" t="s">
        <v>1701</v>
      </c>
      <c r="C536" s="33">
        <v>134308.6</v>
      </c>
      <c r="D536" s="33">
        <v>95002.360570000004</v>
      </c>
      <c r="E536" s="28">
        <f t="shared" si="32"/>
        <v>70.734383777360506</v>
      </c>
      <c r="F536" s="33">
        <v>120143.66134000001</v>
      </c>
      <c r="G536" s="28">
        <f t="shared" si="33"/>
        <v>79.073968206402924</v>
      </c>
      <c r="H536" s="33">
        <v>134308.6</v>
      </c>
      <c r="I536" s="33">
        <v>95002.360570000004</v>
      </c>
      <c r="J536" s="28">
        <f t="shared" si="34"/>
        <v>70.734383777360506</v>
      </c>
      <c r="K536" s="33">
        <v>120143.66134000001</v>
      </c>
      <c r="L536" s="28">
        <f t="shared" si="35"/>
        <v>79.073968206402924</v>
      </c>
      <c r="M536" s="33">
        <v>2305.6704000000027</v>
      </c>
    </row>
    <row r="537" spans="1:13" ht="102" x14ac:dyDescent="0.2">
      <c r="A537" s="30" t="s">
        <v>962</v>
      </c>
      <c r="B537" s="30" t="s">
        <v>688</v>
      </c>
      <c r="C537" s="33">
        <v>134308.6</v>
      </c>
      <c r="D537" s="33">
        <v>95002.360570000004</v>
      </c>
      <c r="E537" s="28">
        <f t="shared" si="32"/>
        <v>70.734383777360506</v>
      </c>
      <c r="F537" s="33">
        <v>120143.66134000001</v>
      </c>
      <c r="G537" s="28">
        <f t="shared" si="33"/>
        <v>79.073968206402924</v>
      </c>
      <c r="H537" s="33">
        <v>134308.6</v>
      </c>
      <c r="I537" s="33">
        <v>95002.360570000004</v>
      </c>
      <c r="J537" s="28">
        <f t="shared" si="34"/>
        <v>70.734383777360506</v>
      </c>
      <c r="K537" s="33">
        <v>120143.66134000001</v>
      </c>
      <c r="L537" s="28">
        <f t="shared" si="35"/>
        <v>79.073968206402924</v>
      </c>
      <c r="M537" s="33">
        <v>2305.6704000000027</v>
      </c>
    </row>
    <row r="538" spans="1:13" ht="51" x14ac:dyDescent="0.2">
      <c r="A538" s="30" t="s">
        <v>167</v>
      </c>
      <c r="B538" s="30" t="s">
        <v>458</v>
      </c>
      <c r="C538" s="33"/>
      <c r="D538" s="33"/>
      <c r="E538" s="28" t="str">
        <f t="shared" si="32"/>
        <v xml:space="preserve"> </v>
      </c>
      <c r="F538" s="33">
        <v>8823.8987099999995</v>
      </c>
      <c r="G538" s="28" t="str">
        <f t="shared" si="33"/>
        <v/>
      </c>
      <c r="H538" s="33"/>
      <c r="I538" s="33"/>
      <c r="J538" s="28" t="str">
        <f t="shared" si="34"/>
        <v xml:space="preserve"> </v>
      </c>
      <c r="K538" s="33">
        <v>8823.8987099999995</v>
      </c>
      <c r="L538" s="28" t="str">
        <f t="shared" si="35"/>
        <v/>
      </c>
      <c r="M538" s="33"/>
    </row>
    <row r="539" spans="1:13" ht="63.75" x14ac:dyDescent="0.2">
      <c r="A539" s="30" t="s">
        <v>1245</v>
      </c>
      <c r="B539" s="30" t="s">
        <v>1472</v>
      </c>
      <c r="C539" s="33"/>
      <c r="D539" s="33"/>
      <c r="E539" s="28" t="str">
        <f t="shared" si="32"/>
        <v xml:space="preserve"> </v>
      </c>
      <c r="F539" s="33">
        <v>8823.8987099999995</v>
      </c>
      <c r="G539" s="28" t="str">
        <f t="shared" si="33"/>
        <v/>
      </c>
      <c r="H539" s="33"/>
      <c r="I539" s="33"/>
      <c r="J539" s="28" t="str">
        <f t="shared" si="34"/>
        <v xml:space="preserve"> </v>
      </c>
      <c r="K539" s="33">
        <v>8823.8987099999995</v>
      </c>
      <c r="L539" s="28" t="str">
        <f t="shared" si="35"/>
        <v/>
      </c>
      <c r="M539" s="33"/>
    </row>
    <row r="540" spans="1:13" ht="153" x14ac:dyDescent="0.2">
      <c r="A540" s="30" t="s">
        <v>1010</v>
      </c>
      <c r="B540" s="30" t="s">
        <v>1736</v>
      </c>
      <c r="C540" s="33">
        <v>1584.9</v>
      </c>
      <c r="D540" s="33">
        <v>1584.8999899999999</v>
      </c>
      <c r="E540" s="28">
        <f t="shared" si="32"/>
        <v>99.999999369045355</v>
      </c>
      <c r="F540" s="33">
        <v>3313.1</v>
      </c>
      <c r="G540" s="28">
        <f t="shared" si="33"/>
        <v>47.837372551386913</v>
      </c>
      <c r="H540" s="33">
        <v>1584.9</v>
      </c>
      <c r="I540" s="33">
        <v>1584.8999899999999</v>
      </c>
      <c r="J540" s="28">
        <f t="shared" si="34"/>
        <v>99.999999369045355</v>
      </c>
      <c r="K540" s="33">
        <v>3313.1</v>
      </c>
      <c r="L540" s="28">
        <f t="shared" si="35"/>
        <v>47.837372551386913</v>
      </c>
      <c r="M540" s="33"/>
    </row>
    <row r="541" spans="1:13" ht="165.75" x14ac:dyDescent="0.2">
      <c r="A541" s="30" t="s">
        <v>339</v>
      </c>
      <c r="B541" s="30" t="s">
        <v>560</v>
      </c>
      <c r="C541" s="33"/>
      <c r="D541" s="33"/>
      <c r="E541" s="28" t="str">
        <f t="shared" si="32"/>
        <v xml:space="preserve"> </v>
      </c>
      <c r="F541" s="33">
        <v>3313.1</v>
      </c>
      <c r="G541" s="28" t="str">
        <f t="shared" si="33"/>
        <v/>
      </c>
      <c r="H541" s="33"/>
      <c r="I541" s="33"/>
      <c r="J541" s="28" t="str">
        <f t="shared" si="34"/>
        <v xml:space="preserve"> </v>
      </c>
      <c r="K541" s="33">
        <v>3313.1</v>
      </c>
      <c r="L541" s="28" t="str">
        <f t="shared" si="35"/>
        <v/>
      </c>
      <c r="M541" s="33"/>
    </row>
    <row r="542" spans="1:13" ht="165.75" x14ac:dyDescent="0.2">
      <c r="A542" s="30" t="s">
        <v>339</v>
      </c>
      <c r="B542" s="30" t="s">
        <v>1562</v>
      </c>
      <c r="C542" s="33">
        <v>1584.9</v>
      </c>
      <c r="D542" s="33">
        <v>1584.8999899999999</v>
      </c>
      <c r="E542" s="28">
        <f t="shared" si="32"/>
        <v>99.999999369045355</v>
      </c>
      <c r="F542" s="33"/>
      <c r="G542" s="28" t="str">
        <f t="shared" si="33"/>
        <v xml:space="preserve"> </v>
      </c>
      <c r="H542" s="33">
        <v>1584.9</v>
      </c>
      <c r="I542" s="33">
        <v>1584.8999899999999</v>
      </c>
      <c r="J542" s="28">
        <f t="shared" si="34"/>
        <v>99.999999369045355</v>
      </c>
      <c r="K542" s="33"/>
      <c r="L542" s="28" t="str">
        <f t="shared" si="35"/>
        <v xml:space="preserve"> </v>
      </c>
      <c r="M542" s="33"/>
    </row>
    <row r="543" spans="1:13" ht="51" x14ac:dyDescent="0.2">
      <c r="A543" s="30" t="s">
        <v>1252</v>
      </c>
      <c r="B543" s="30" t="s">
        <v>1357</v>
      </c>
      <c r="C543" s="33"/>
      <c r="D543" s="33"/>
      <c r="E543" s="28" t="str">
        <f t="shared" si="32"/>
        <v xml:space="preserve"> </v>
      </c>
      <c r="F543" s="33">
        <v>26549.006310000001</v>
      </c>
      <c r="G543" s="28" t="str">
        <f t="shared" si="33"/>
        <v/>
      </c>
      <c r="H543" s="33"/>
      <c r="I543" s="33"/>
      <c r="J543" s="28" t="str">
        <f t="shared" si="34"/>
        <v xml:space="preserve"> </v>
      </c>
      <c r="K543" s="33">
        <v>26549.006310000001</v>
      </c>
      <c r="L543" s="28" t="str">
        <f t="shared" si="35"/>
        <v/>
      </c>
      <c r="M543" s="33"/>
    </row>
    <row r="544" spans="1:13" ht="63.75" x14ac:dyDescent="0.2">
      <c r="A544" s="30" t="s">
        <v>1592</v>
      </c>
      <c r="B544" s="30" t="s">
        <v>1583</v>
      </c>
      <c r="C544" s="33"/>
      <c r="D544" s="33"/>
      <c r="E544" s="28" t="str">
        <f t="shared" si="32"/>
        <v xml:space="preserve"> </v>
      </c>
      <c r="F544" s="33">
        <v>26549.006310000001</v>
      </c>
      <c r="G544" s="28" t="str">
        <f t="shared" si="33"/>
        <v/>
      </c>
      <c r="H544" s="33"/>
      <c r="I544" s="33"/>
      <c r="J544" s="28" t="str">
        <f t="shared" si="34"/>
        <v xml:space="preserve"> </v>
      </c>
      <c r="K544" s="33">
        <v>26549.006310000001</v>
      </c>
      <c r="L544" s="28" t="str">
        <f t="shared" si="35"/>
        <v/>
      </c>
      <c r="M544" s="33"/>
    </row>
    <row r="545" spans="1:13" ht="63.75" x14ac:dyDescent="0.2">
      <c r="A545" s="30" t="s">
        <v>734</v>
      </c>
      <c r="B545" s="30" t="s">
        <v>169</v>
      </c>
      <c r="C545" s="33">
        <v>159938.1</v>
      </c>
      <c r="D545" s="33">
        <v>106100.01853</v>
      </c>
      <c r="E545" s="28">
        <f t="shared" si="32"/>
        <v>66.338176163153122</v>
      </c>
      <c r="F545" s="33">
        <v>101780.67977</v>
      </c>
      <c r="G545" s="28">
        <f t="shared" si="33"/>
        <v>104.24377079202132</v>
      </c>
      <c r="H545" s="33">
        <v>159938.1</v>
      </c>
      <c r="I545" s="33">
        <v>106100.01853</v>
      </c>
      <c r="J545" s="28">
        <f t="shared" si="34"/>
        <v>66.338176163153122</v>
      </c>
      <c r="K545" s="33">
        <v>101780.67977</v>
      </c>
      <c r="L545" s="28">
        <f t="shared" si="35"/>
        <v>104.24377079202132</v>
      </c>
      <c r="M545" s="33">
        <v>20500.049910000002</v>
      </c>
    </row>
    <row r="546" spans="1:13" ht="89.25" x14ac:dyDescent="0.2">
      <c r="A546" s="30" t="s">
        <v>1075</v>
      </c>
      <c r="B546" s="30" t="s">
        <v>1393</v>
      </c>
      <c r="C546" s="33">
        <v>159938.1</v>
      </c>
      <c r="D546" s="33">
        <v>106100.01853</v>
      </c>
      <c r="E546" s="28">
        <f t="shared" si="32"/>
        <v>66.338176163153122</v>
      </c>
      <c r="F546" s="33"/>
      <c r="G546" s="28" t="str">
        <f t="shared" si="33"/>
        <v xml:space="preserve"> </v>
      </c>
      <c r="H546" s="33">
        <v>159938.1</v>
      </c>
      <c r="I546" s="33">
        <v>106100.01853</v>
      </c>
      <c r="J546" s="28">
        <f t="shared" si="34"/>
        <v>66.338176163153122</v>
      </c>
      <c r="K546" s="33"/>
      <c r="L546" s="28" t="str">
        <f t="shared" si="35"/>
        <v xml:space="preserve"> </v>
      </c>
      <c r="M546" s="33">
        <v>20500.049910000002</v>
      </c>
    </row>
    <row r="547" spans="1:13" ht="89.25" x14ac:dyDescent="0.2">
      <c r="A547" s="30" t="s">
        <v>1075</v>
      </c>
      <c r="B547" s="30" t="s">
        <v>1097</v>
      </c>
      <c r="C547" s="33"/>
      <c r="D547" s="33"/>
      <c r="E547" s="28" t="str">
        <f t="shared" si="32"/>
        <v xml:space="preserve"> </v>
      </c>
      <c r="F547" s="33">
        <v>101780.67977</v>
      </c>
      <c r="G547" s="28" t="str">
        <f t="shared" si="33"/>
        <v/>
      </c>
      <c r="H547" s="33"/>
      <c r="I547" s="33"/>
      <c r="J547" s="28" t="str">
        <f t="shared" si="34"/>
        <v xml:space="preserve"> </v>
      </c>
      <c r="K547" s="33">
        <v>101780.67977</v>
      </c>
      <c r="L547" s="28" t="str">
        <f t="shared" si="35"/>
        <v/>
      </c>
      <c r="M547" s="33"/>
    </row>
    <row r="548" spans="1:13" ht="51" x14ac:dyDescent="0.2">
      <c r="A548" s="30" t="s">
        <v>866</v>
      </c>
      <c r="B548" s="30" t="s">
        <v>759</v>
      </c>
      <c r="C548" s="33">
        <v>156568.29999999999</v>
      </c>
      <c r="D548" s="33"/>
      <c r="E548" s="28" t="str">
        <f t="shared" si="32"/>
        <v/>
      </c>
      <c r="F548" s="33">
        <v>40406.984380000002</v>
      </c>
      <c r="G548" s="28" t="str">
        <f t="shared" si="33"/>
        <v/>
      </c>
      <c r="H548" s="33">
        <v>156568.29999999999</v>
      </c>
      <c r="I548" s="33"/>
      <c r="J548" s="28" t="str">
        <f t="shared" si="34"/>
        <v/>
      </c>
      <c r="K548" s="33">
        <v>40406.984380000002</v>
      </c>
      <c r="L548" s="28" t="str">
        <f t="shared" si="35"/>
        <v/>
      </c>
      <c r="M548" s="33"/>
    </row>
    <row r="549" spans="1:13" ht="63.75" x14ac:dyDescent="0.2">
      <c r="A549" s="30" t="s">
        <v>197</v>
      </c>
      <c r="B549" s="30" t="s">
        <v>1574</v>
      </c>
      <c r="C549" s="33">
        <v>156568.29999999999</v>
      </c>
      <c r="D549" s="33"/>
      <c r="E549" s="28" t="str">
        <f t="shared" si="32"/>
        <v/>
      </c>
      <c r="F549" s="33">
        <v>40406.984380000002</v>
      </c>
      <c r="G549" s="28" t="str">
        <f t="shared" si="33"/>
        <v/>
      </c>
      <c r="H549" s="33">
        <v>156568.29999999999</v>
      </c>
      <c r="I549" s="33"/>
      <c r="J549" s="28" t="str">
        <f t="shared" si="34"/>
        <v/>
      </c>
      <c r="K549" s="33">
        <v>40406.984380000002</v>
      </c>
      <c r="L549" s="28" t="str">
        <f t="shared" si="35"/>
        <v/>
      </c>
      <c r="M549" s="33"/>
    </row>
    <row r="550" spans="1:13" ht="63.75" x14ac:dyDescent="0.2">
      <c r="A550" s="30" t="s">
        <v>1120</v>
      </c>
      <c r="B550" s="30" t="s">
        <v>805</v>
      </c>
      <c r="C550" s="33"/>
      <c r="D550" s="33"/>
      <c r="E550" s="28" t="str">
        <f t="shared" si="32"/>
        <v xml:space="preserve"> </v>
      </c>
      <c r="F550" s="33">
        <v>214.70740000000001</v>
      </c>
      <c r="G550" s="28" t="str">
        <f t="shared" si="33"/>
        <v/>
      </c>
      <c r="H550" s="33"/>
      <c r="I550" s="33"/>
      <c r="J550" s="28" t="str">
        <f t="shared" si="34"/>
        <v xml:space="preserve"> </v>
      </c>
      <c r="K550" s="33">
        <v>214.70740000000001</v>
      </c>
      <c r="L550" s="28" t="str">
        <f t="shared" si="35"/>
        <v/>
      </c>
      <c r="M550" s="33"/>
    </row>
    <row r="551" spans="1:13" ht="76.5" x14ac:dyDescent="0.2">
      <c r="A551" s="30" t="s">
        <v>442</v>
      </c>
      <c r="B551" s="30" t="s">
        <v>943</v>
      </c>
      <c r="C551" s="33"/>
      <c r="D551" s="33"/>
      <c r="E551" s="28" t="str">
        <f t="shared" si="32"/>
        <v xml:space="preserve"> </v>
      </c>
      <c r="F551" s="33">
        <v>214.70740000000001</v>
      </c>
      <c r="G551" s="28" t="str">
        <f t="shared" si="33"/>
        <v/>
      </c>
      <c r="H551" s="33"/>
      <c r="I551" s="33"/>
      <c r="J551" s="28" t="str">
        <f t="shared" si="34"/>
        <v xml:space="preserve"> </v>
      </c>
      <c r="K551" s="33">
        <v>214.70740000000001</v>
      </c>
      <c r="L551" s="28" t="str">
        <f t="shared" si="35"/>
        <v/>
      </c>
      <c r="M551" s="33"/>
    </row>
    <row r="552" spans="1:13" ht="191.25" x14ac:dyDescent="0.2">
      <c r="A552" s="30" t="s">
        <v>1085</v>
      </c>
      <c r="B552" s="30" t="s">
        <v>1246</v>
      </c>
      <c r="C552" s="33"/>
      <c r="D552" s="33"/>
      <c r="E552" s="28" t="str">
        <f t="shared" si="32"/>
        <v xml:space="preserve"> </v>
      </c>
      <c r="F552" s="33"/>
      <c r="G552" s="28" t="str">
        <f t="shared" si="33"/>
        <v xml:space="preserve"> </v>
      </c>
      <c r="H552" s="33"/>
      <c r="I552" s="33"/>
      <c r="J552" s="28" t="str">
        <f t="shared" si="34"/>
        <v xml:space="preserve"> </v>
      </c>
      <c r="K552" s="33"/>
      <c r="L552" s="28" t="str">
        <f t="shared" si="35"/>
        <v xml:space="preserve"> </v>
      </c>
      <c r="M552" s="33"/>
    </row>
    <row r="553" spans="1:13" ht="204" x14ac:dyDescent="0.2">
      <c r="A553" s="30" t="s">
        <v>1446</v>
      </c>
      <c r="B553" s="30" t="s">
        <v>1430</v>
      </c>
      <c r="C553" s="33"/>
      <c r="D553" s="33"/>
      <c r="E553" s="28" t="str">
        <f t="shared" si="32"/>
        <v xml:space="preserve"> </v>
      </c>
      <c r="F553" s="33"/>
      <c r="G553" s="28" t="str">
        <f t="shared" si="33"/>
        <v xml:space="preserve"> </v>
      </c>
      <c r="H553" s="33"/>
      <c r="I553" s="33"/>
      <c r="J553" s="28" t="str">
        <f t="shared" si="34"/>
        <v xml:space="preserve"> </v>
      </c>
      <c r="K553" s="33"/>
      <c r="L553" s="28" t="str">
        <f t="shared" si="35"/>
        <v xml:space="preserve"> </v>
      </c>
      <c r="M553" s="33"/>
    </row>
    <row r="554" spans="1:13" ht="127.5" x14ac:dyDescent="0.2">
      <c r="A554" s="30" t="s">
        <v>153</v>
      </c>
      <c r="B554" s="30" t="s">
        <v>1028</v>
      </c>
      <c r="C554" s="33">
        <v>10230</v>
      </c>
      <c r="D554" s="33"/>
      <c r="E554" s="28" t="str">
        <f t="shared" si="32"/>
        <v/>
      </c>
      <c r="F554" s="33"/>
      <c r="G554" s="28" t="str">
        <f t="shared" si="33"/>
        <v xml:space="preserve"> </v>
      </c>
      <c r="H554" s="33">
        <v>10230</v>
      </c>
      <c r="I554" s="33"/>
      <c r="J554" s="28" t="str">
        <f t="shared" si="34"/>
        <v/>
      </c>
      <c r="K554" s="33"/>
      <c r="L554" s="28" t="str">
        <f t="shared" si="35"/>
        <v xml:space="preserve"> </v>
      </c>
      <c r="M554" s="33"/>
    </row>
    <row r="555" spans="1:13" ht="140.25" x14ac:dyDescent="0.2">
      <c r="A555" s="30" t="s">
        <v>506</v>
      </c>
      <c r="B555" s="30" t="s">
        <v>649</v>
      </c>
      <c r="C555" s="33">
        <v>10230</v>
      </c>
      <c r="D555" s="33"/>
      <c r="E555" s="28" t="str">
        <f t="shared" si="32"/>
        <v/>
      </c>
      <c r="F555" s="33"/>
      <c r="G555" s="28" t="str">
        <f t="shared" si="33"/>
        <v xml:space="preserve"> </v>
      </c>
      <c r="H555" s="33">
        <v>10230</v>
      </c>
      <c r="I555" s="33"/>
      <c r="J555" s="28" t="str">
        <f t="shared" si="34"/>
        <v/>
      </c>
      <c r="K555" s="33"/>
      <c r="L555" s="28" t="str">
        <f t="shared" si="35"/>
        <v xml:space="preserve"> </v>
      </c>
      <c r="M555" s="33"/>
    </row>
    <row r="556" spans="1:13" ht="153" x14ac:dyDescent="0.2">
      <c r="A556" s="30" t="s">
        <v>716</v>
      </c>
      <c r="B556" s="30" t="s">
        <v>166</v>
      </c>
      <c r="C556" s="33">
        <v>2949.2</v>
      </c>
      <c r="D556" s="33">
        <v>662.80499999999995</v>
      </c>
      <c r="E556" s="28">
        <f t="shared" si="32"/>
        <v>22.474060762240608</v>
      </c>
      <c r="F556" s="33"/>
      <c r="G556" s="28" t="str">
        <f t="shared" si="33"/>
        <v xml:space="preserve"> </v>
      </c>
      <c r="H556" s="33">
        <v>2949.2</v>
      </c>
      <c r="I556" s="33">
        <v>662.80499999999995</v>
      </c>
      <c r="J556" s="28">
        <f t="shared" si="34"/>
        <v>22.474060762240608</v>
      </c>
      <c r="K556" s="33"/>
      <c r="L556" s="28" t="str">
        <f t="shared" si="35"/>
        <v xml:space="preserve"> </v>
      </c>
      <c r="M556" s="33"/>
    </row>
    <row r="557" spans="1:13" ht="165.75" x14ac:dyDescent="0.2">
      <c r="A557" s="30" t="s">
        <v>18</v>
      </c>
      <c r="B557" s="30" t="s">
        <v>250</v>
      </c>
      <c r="C557" s="33">
        <v>2949.2</v>
      </c>
      <c r="D557" s="33">
        <v>662.80499999999995</v>
      </c>
      <c r="E557" s="28">
        <f t="shared" si="32"/>
        <v>22.474060762240608</v>
      </c>
      <c r="F557" s="33"/>
      <c r="G557" s="28" t="str">
        <f t="shared" si="33"/>
        <v xml:space="preserve"> </v>
      </c>
      <c r="H557" s="33">
        <v>2949.2</v>
      </c>
      <c r="I557" s="33">
        <v>662.80499999999995</v>
      </c>
      <c r="J557" s="28">
        <f t="shared" si="34"/>
        <v>22.474060762240608</v>
      </c>
      <c r="K557" s="33"/>
      <c r="L557" s="28" t="str">
        <f t="shared" si="35"/>
        <v xml:space="preserve"> </v>
      </c>
      <c r="M557" s="33"/>
    </row>
    <row r="558" spans="1:13" ht="102" x14ac:dyDescent="0.2">
      <c r="A558" s="30" t="s">
        <v>1458</v>
      </c>
      <c r="B558" s="30" t="s">
        <v>1009</v>
      </c>
      <c r="C558" s="33">
        <v>18217.5</v>
      </c>
      <c r="D558" s="33">
        <v>1216.2409399999999</v>
      </c>
      <c r="E558" s="28">
        <f t="shared" si="32"/>
        <v>6.6762230822011794</v>
      </c>
      <c r="F558" s="33">
        <v>1399.99999</v>
      </c>
      <c r="G558" s="28">
        <f t="shared" si="33"/>
        <v>86.874353477673949</v>
      </c>
      <c r="H558" s="33">
        <v>18217.5</v>
      </c>
      <c r="I558" s="33">
        <v>1216.2409399999999</v>
      </c>
      <c r="J558" s="28">
        <f t="shared" si="34"/>
        <v>6.6762230822011794</v>
      </c>
      <c r="K558" s="33">
        <v>1399.99999</v>
      </c>
      <c r="L558" s="28">
        <f t="shared" si="35"/>
        <v>86.874353477673949</v>
      </c>
      <c r="M558" s="33"/>
    </row>
    <row r="559" spans="1:13" ht="114.75" x14ac:dyDescent="0.2">
      <c r="A559" s="30" t="s">
        <v>46</v>
      </c>
      <c r="B559" s="30" t="s">
        <v>433</v>
      </c>
      <c r="C559" s="33">
        <v>18217.5</v>
      </c>
      <c r="D559" s="33">
        <v>1216.2409399999999</v>
      </c>
      <c r="E559" s="28">
        <f t="shared" si="32"/>
        <v>6.6762230822011794</v>
      </c>
      <c r="F559" s="33">
        <v>1399.99999</v>
      </c>
      <c r="G559" s="28">
        <f t="shared" si="33"/>
        <v>86.874353477673949</v>
      </c>
      <c r="H559" s="33">
        <v>18217.5</v>
      </c>
      <c r="I559" s="33">
        <v>1216.2409399999999</v>
      </c>
      <c r="J559" s="28">
        <f t="shared" si="34"/>
        <v>6.6762230822011794</v>
      </c>
      <c r="K559" s="33">
        <v>1399.99999</v>
      </c>
      <c r="L559" s="28">
        <f t="shared" si="35"/>
        <v>86.874353477673949</v>
      </c>
      <c r="M559" s="33"/>
    </row>
    <row r="560" spans="1:13" ht="63.75" x14ac:dyDescent="0.2">
      <c r="A560" s="30" t="s">
        <v>850</v>
      </c>
      <c r="B560" s="30" t="s">
        <v>1496</v>
      </c>
      <c r="C560" s="33"/>
      <c r="D560" s="33"/>
      <c r="E560" s="28" t="str">
        <f t="shared" si="32"/>
        <v xml:space="preserve"> </v>
      </c>
      <c r="F560" s="33">
        <v>904474.57562000002</v>
      </c>
      <c r="G560" s="28" t="str">
        <f t="shared" si="33"/>
        <v/>
      </c>
      <c r="H560" s="33"/>
      <c r="I560" s="33"/>
      <c r="J560" s="28" t="str">
        <f t="shared" si="34"/>
        <v xml:space="preserve"> </v>
      </c>
      <c r="K560" s="33">
        <v>904474.57562000002</v>
      </c>
      <c r="L560" s="28" t="str">
        <f t="shared" si="35"/>
        <v/>
      </c>
      <c r="M560" s="33"/>
    </row>
    <row r="561" spans="1:13" ht="89.25" x14ac:dyDescent="0.2">
      <c r="A561" s="30" t="s">
        <v>1479</v>
      </c>
      <c r="B561" s="30" t="s">
        <v>1328</v>
      </c>
      <c r="C561" s="33">
        <v>503018.4</v>
      </c>
      <c r="D561" s="33">
        <v>260312.17621000001</v>
      </c>
      <c r="E561" s="28">
        <f t="shared" si="32"/>
        <v>51.75003065693025</v>
      </c>
      <c r="F561" s="33">
        <v>237531.60347999999</v>
      </c>
      <c r="G561" s="28">
        <f t="shared" si="33"/>
        <v>109.59054390921001</v>
      </c>
      <c r="H561" s="33">
        <v>503018.4</v>
      </c>
      <c r="I561" s="33">
        <v>260312.17621000001</v>
      </c>
      <c r="J561" s="28">
        <f t="shared" si="34"/>
        <v>51.75003065693025</v>
      </c>
      <c r="K561" s="33">
        <v>237531.60347999999</v>
      </c>
      <c r="L561" s="28">
        <f t="shared" si="35"/>
        <v>109.59054390921001</v>
      </c>
      <c r="M561" s="33">
        <v>31445.680120000005</v>
      </c>
    </row>
    <row r="562" spans="1:13" ht="102" x14ac:dyDescent="0.2">
      <c r="A562" s="30" t="s">
        <v>70</v>
      </c>
      <c r="B562" s="30" t="s">
        <v>591</v>
      </c>
      <c r="C562" s="33">
        <v>503018.4</v>
      </c>
      <c r="D562" s="33">
        <v>260312.17621000001</v>
      </c>
      <c r="E562" s="28">
        <f t="shared" si="32"/>
        <v>51.75003065693025</v>
      </c>
      <c r="F562" s="33">
        <v>237531.60347999999</v>
      </c>
      <c r="G562" s="28">
        <f t="shared" si="33"/>
        <v>109.59054390921001</v>
      </c>
      <c r="H562" s="33">
        <v>503018.4</v>
      </c>
      <c r="I562" s="33">
        <v>260312.17621000001</v>
      </c>
      <c r="J562" s="28">
        <f t="shared" si="34"/>
        <v>51.75003065693025</v>
      </c>
      <c r="K562" s="33">
        <v>237531.60347999999</v>
      </c>
      <c r="L562" s="28">
        <f t="shared" si="35"/>
        <v>109.59054390921001</v>
      </c>
      <c r="M562" s="33">
        <v>31445.680120000005</v>
      </c>
    </row>
    <row r="563" spans="1:13" ht="51" x14ac:dyDescent="0.2">
      <c r="A563" s="30" t="s">
        <v>787</v>
      </c>
      <c r="B563" s="30" t="s">
        <v>1157</v>
      </c>
      <c r="C563" s="33"/>
      <c r="D563" s="33"/>
      <c r="E563" s="28" t="str">
        <f t="shared" si="32"/>
        <v xml:space="preserve"> </v>
      </c>
      <c r="F563" s="33"/>
      <c r="G563" s="28" t="str">
        <f t="shared" si="33"/>
        <v xml:space="preserve"> </v>
      </c>
      <c r="H563" s="33"/>
      <c r="I563" s="33"/>
      <c r="J563" s="28" t="str">
        <f t="shared" si="34"/>
        <v xml:space="preserve"> </v>
      </c>
      <c r="K563" s="33"/>
      <c r="L563" s="28" t="str">
        <f t="shared" si="35"/>
        <v xml:space="preserve"> </v>
      </c>
      <c r="M563" s="33"/>
    </row>
    <row r="564" spans="1:13" ht="63.75" x14ac:dyDescent="0.2">
      <c r="A564" s="30" t="s">
        <v>101</v>
      </c>
      <c r="B564" s="30" t="s">
        <v>238</v>
      </c>
      <c r="C564" s="33"/>
      <c r="D564" s="33"/>
      <c r="E564" s="28" t="str">
        <f t="shared" si="32"/>
        <v xml:space="preserve"> </v>
      </c>
      <c r="F564" s="33"/>
      <c r="G564" s="28" t="str">
        <f t="shared" si="33"/>
        <v xml:space="preserve"> </v>
      </c>
      <c r="H564" s="33"/>
      <c r="I564" s="33"/>
      <c r="J564" s="28" t="str">
        <f t="shared" si="34"/>
        <v xml:space="preserve"> </v>
      </c>
      <c r="K564" s="33"/>
      <c r="L564" s="28" t="str">
        <f t="shared" si="35"/>
        <v xml:space="preserve"> </v>
      </c>
      <c r="M564" s="33"/>
    </row>
    <row r="565" spans="1:13" ht="63.75" x14ac:dyDescent="0.2">
      <c r="A565" s="30" t="s">
        <v>755</v>
      </c>
      <c r="B565" s="30" t="s">
        <v>1155</v>
      </c>
      <c r="C565" s="33"/>
      <c r="D565" s="33"/>
      <c r="E565" s="28" t="str">
        <f t="shared" si="32"/>
        <v xml:space="preserve"> </v>
      </c>
      <c r="F565" s="33"/>
      <c r="G565" s="28" t="str">
        <f t="shared" si="33"/>
        <v xml:space="preserve"> </v>
      </c>
      <c r="H565" s="33"/>
      <c r="I565" s="33"/>
      <c r="J565" s="28" t="str">
        <f t="shared" si="34"/>
        <v xml:space="preserve"> </v>
      </c>
      <c r="K565" s="33"/>
      <c r="L565" s="28" t="str">
        <f t="shared" si="35"/>
        <v xml:space="preserve"> </v>
      </c>
      <c r="M565" s="33"/>
    </row>
    <row r="566" spans="1:13" ht="76.5" x14ac:dyDescent="0.2">
      <c r="A566" s="30" t="s">
        <v>61</v>
      </c>
      <c r="B566" s="30" t="s">
        <v>191</v>
      </c>
      <c r="C566" s="33"/>
      <c r="D566" s="33"/>
      <c r="E566" s="28" t="str">
        <f t="shared" si="32"/>
        <v xml:space="preserve"> </v>
      </c>
      <c r="F566" s="33"/>
      <c r="G566" s="28" t="str">
        <f t="shared" si="33"/>
        <v xml:space="preserve"> </v>
      </c>
      <c r="H566" s="33"/>
      <c r="I566" s="33"/>
      <c r="J566" s="28" t="str">
        <f t="shared" si="34"/>
        <v xml:space="preserve"> </v>
      </c>
      <c r="K566" s="33"/>
      <c r="L566" s="28" t="str">
        <f t="shared" si="35"/>
        <v xml:space="preserve"> </v>
      </c>
      <c r="M566" s="33"/>
    </row>
    <row r="567" spans="1:13" ht="25.5" x14ac:dyDescent="0.2">
      <c r="A567" s="30" t="s">
        <v>1563</v>
      </c>
      <c r="B567" s="30" t="s">
        <v>1616</v>
      </c>
      <c r="C567" s="33"/>
      <c r="D567" s="33"/>
      <c r="E567" s="28" t="str">
        <f t="shared" si="32"/>
        <v xml:space="preserve"> </v>
      </c>
      <c r="F567" s="33"/>
      <c r="G567" s="28" t="str">
        <f t="shared" si="33"/>
        <v xml:space="preserve"> </v>
      </c>
      <c r="H567" s="33"/>
      <c r="I567" s="33"/>
      <c r="J567" s="28" t="str">
        <f t="shared" si="34"/>
        <v xml:space="preserve"> </v>
      </c>
      <c r="K567" s="33"/>
      <c r="L567" s="28" t="str">
        <f t="shared" si="35"/>
        <v xml:space="preserve"> </v>
      </c>
      <c r="M567" s="33"/>
    </row>
    <row r="568" spans="1:13" ht="38.25" x14ac:dyDescent="0.2">
      <c r="A568" s="30" t="s">
        <v>175</v>
      </c>
      <c r="B568" s="30" t="s">
        <v>16</v>
      </c>
      <c r="C568" s="33"/>
      <c r="D568" s="33"/>
      <c r="E568" s="28" t="str">
        <f t="shared" si="32"/>
        <v xml:space="preserve"> </v>
      </c>
      <c r="F568" s="33"/>
      <c r="G568" s="28" t="str">
        <f t="shared" si="33"/>
        <v xml:space="preserve"> </v>
      </c>
      <c r="H568" s="33"/>
      <c r="I568" s="33"/>
      <c r="J568" s="28" t="str">
        <f t="shared" si="34"/>
        <v xml:space="preserve"> </v>
      </c>
      <c r="K568" s="33"/>
      <c r="L568" s="28" t="str">
        <f t="shared" si="35"/>
        <v xml:space="preserve"> </v>
      </c>
      <c r="M568" s="33"/>
    </row>
    <row r="569" spans="1:13" ht="25.5" x14ac:dyDescent="0.2">
      <c r="A569" s="30" t="s">
        <v>1131</v>
      </c>
      <c r="B569" s="30" t="s">
        <v>909</v>
      </c>
      <c r="C569" s="33">
        <v>9300</v>
      </c>
      <c r="D569" s="33">
        <v>9300</v>
      </c>
      <c r="E569" s="28">
        <f t="shared" si="32"/>
        <v>100</v>
      </c>
      <c r="F569" s="33">
        <v>14140</v>
      </c>
      <c r="G569" s="28">
        <f t="shared" si="33"/>
        <v>65.770862800565766</v>
      </c>
      <c r="H569" s="33">
        <v>9300</v>
      </c>
      <c r="I569" s="33">
        <v>9300</v>
      </c>
      <c r="J569" s="28">
        <f t="shared" si="34"/>
        <v>100</v>
      </c>
      <c r="K569" s="33">
        <v>14140</v>
      </c>
      <c r="L569" s="28">
        <f t="shared" si="35"/>
        <v>65.770862800565766</v>
      </c>
      <c r="M569" s="33">
        <v>9300</v>
      </c>
    </row>
    <row r="570" spans="1:13" ht="38.25" x14ac:dyDescent="0.2">
      <c r="A570" s="30" t="s">
        <v>468</v>
      </c>
      <c r="B570" s="30" t="s">
        <v>1290</v>
      </c>
      <c r="C570" s="33">
        <v>9300</v>
      </c>
      <c r="D570" s="33">
        <v>9300</v>
      </c>
      <c r="E570" s="28">
        <f t="shared" si="32"/>
        <v>100</v>
      </c>
      <c r="F570" s="33">
        <v>14140</v>
      </c>
      <c r="G570" s="28">
        <f t="shared" si="33"/>
        <v>65.770862800565766</v>
      </c>
      <c r="H570" s="33">
        <v>9300</v>
      </c>
      <c r="I570" s="33">
        <v>9300</v>
      </c>
      <c r="J570" s="28">
        <f t="shared" si="34"/>
        <v>100</v>
      </c>
      <c r="K570" s="33">
        <v>14140</v>
      </c>
      <c r="L570" s="28">
        <f t="shared" si="35"/>
        <v>65.770862800565766</v>
      </c>
      <c r="M570" s="33">
        <v>9300</v>
      </c>
    </row>
    <row r="571" spans="1:13" ht="63.75" x14ac:dyDescent="0.2">
      <c r="A571" s="30" t="s">
        <v>1407</v>
      </c>
      <c r="B571" s="30" t="s">
        <v>1013</v>
      </c>
      <c r="C571" s="33">
        <v>7863.2</v>
      </c>
      <c r="D571" s="33">
        <v>7863.2</v>
      </c>
      <c r="E571" s="28">
        <f t="shared" si="32"/>
        <v>100</v>
      </c>
      <c r="F571" s="33"/>
      <c r="G571" s="28" t="str">
        <f t="shared" si="33"/>
        <v xml:space="preserve"> </v>
      </c>
      <c r="H571" s="33">
        <v>7863.2</v>
      </c>
      <c r="I571" s="33">
        <v>7863.2</v>
      </c>
      <c r="J571" s="28">
        <f t="shared" si="34"/>
        <v>100</v>
      </c>
      <c r="K571" s="33"/>
      <c r="L571" s="28" t="str">
        <f t="shared" si="35"/>
        <v xml:space="preserve"> </v>
      </c>
      <c r="M571" s="33"/>
    </row>
    <row r="572" spans="1:13" ht="89.25" x14ac:dyDescent="0.2">
      <c r="A572" s="30" t="s">
        <v>723</v>
      </c>
      <c r="B572" s="30" t="s">
        <v>1347</v>
      </c>
      <c r="C572" s="33">
        <v>7863.2</v>
      </c>
      <c r="D572" s="33">
        <v>7863.2</v>
      </c>
      <c r="E572" s="28">
        <f t="shared" si="32"/>
        <v>100</v>
      </c>
      <c r="F572" s="33"/>
      <c r="G572" s="28" t="str">
        <f t="shared" si="33"/>
        <v xml:space="preserve"> </v>
      </c>
      <c r="H572" s="33">
        <v>7863.2</v>
      </c>
      <c r="I572" s="33">
        <v>7863.2</v>
      </c>
      <c r="J572" s="28">
        <f t="shared" si="34"/>
        <v>100</v>
      </c>
      <c r="K572" s="33"/>
      <c r="L572" s="28" t="str">
        <f t="shared" si="35"/>
        <v xml:space="preserve"> </v>
      </c>
      <c r="M572" s="33"/>
    </row>
    <row r="573" spans="1:13" ht="51" x14ac:dyDescent="0.2">
      <c r="A573" s="30" t="s">
        <v>807</v>
      </c>
      <c r="B573" s="30" t="s">
        <v>486</v>
      </c>
      <c r="C573" s="33">
        <v>779250.6</v>
      </c>
      <c r="D573" s="33">
        <v>593440.93414000003</v>
      </c>
      <c r="E573" s="28">
        <f t="shared" si="32"/>
        <v>76.155338749819379</v>
      </c>
      <c r="F573" s="33">
        <v>188119.98509999999</v>
      </c>
      <c r="G573" s="28" t="str">
        <f t="shared" si="33"/>
        <v>свыше 200</v>
      </c>
      <c r="H573" s="33">
        <v>779250.6</v>
      </c>
      <c r="I573" s="33">
        <v>593440.93414000003</v>
      </c>
      <c r="J573" s="28">
        <f t="shared" si="34"/>
        <v>76.155338749819379</v>
      </c>
      <c r="K573" s="33">
        <v>188119.98509999999</v>
      </c>
      <c r="L573" s="28" t="str">
        <f t="shared" si="35"/>
        <v>свыше 200</v>
      </c>
      <c r="M573" s="33">
        <v>-4140.6628999999957</v>
      </c>
    </row>
    <row r="574" spans="1:13" ht="63.75" x14ac:dyDescent="0.2">
      <c r="A574" s="30" t="s">
        <v>1145</v>
      </c>
      <c r="B574" s="30" t="s">
        <v>1633</v>
      </c>
      <c r="C574" s="33">
        <v>779250.6</v>
      </c>
      <c r="D574" s="33">
        <v>593440.93414000003</v>
      </c>
      <c r="E574" s="28">
        <f t="shared" si="32"/>
        <v>76.155338749819379</v>
      </c>
      <c r="F574" s="33">
        <v>188119.98509999999</v>
      </c>
      <c r="G574" s="28" t="str">
        <f t="shared" si="33"/>
        <v>свыше 200</v>
      </c>
      <c r="H574" s="33">
        <v>779250.6</v>
      </c>
      <c r="I574" s="33">
        <v>593440.93414000003</v>
      </c>
      <c r="J574" s="28">
        <f t="shared" si="34"/>
        <v>76.155338749819379</v>
      </c>
      <c r="K574" s="33">
        <v>188119.98509999999</v>
      </c>
      <c r="L574" s="28" t="str">
        <f t="shared" si="35"/>
        <v>свыше 200</v>
      </c>
      <c r="M574" s="33">
        <v>-4140.6628999999957</v>
      </c>
    </row>
    <row r="575" spans="1:13" ht="38.25" x14ac:dyDescent="0.2">
      <c r="A575" s="30" t="s">
        <v>1230</v>
      </c>
      <c r="B575" s="30" t="s">
        <v>234</v>
      </c>
      <c r="C575" s="33"/>
      <c r="D575" s="33"/>
      <c r="E575" s="28" t="str">
        <f t="shared" si="32"/>
        <v xml:space="preserve"> </v>
      </c>
      <c r="F575" s="33">
        <v>147208.21805</v>
      </c>
      <c r="G575" s="28" t="str">
        <f t="shared" si="33"/>
        <v/>
      </c>
      <c r="H575" s="33"/>
      <c r="I575" s="33"/>
      <c r="J575" s="28" t="str">
        <f t="shared" si="34"/>
        <v xml:space="preserve"> </v>
      </c>
      <c r="K575" s="33">
        <v>147208.21805</v>
      </c>
      <c r="L575" s="28" t="str">
        <f t="shared" si="35"/>
        <v/>
      </c>
      <c r="M575" s="33"/>
    </row>
    <row r="576" spans="1:13" ht="51" x14ac:dyDescent="0.2">
      <c r="A576" s="30" t="s">
        <v>554</v>
      </c>
      <c r="B576" s="30" t="s">
        <v>657</v>
      </c>
      <c r="C576" s="33"/>
      <c r="D576" s="33"/>
      <c r="E576" s="28" t="str">
        <f t="shared" si="32"/>
        <v xml:space="preserve"> </v>
      </c>
      <c r="F576" s="33">
        <v>147208.21805</v>
      </c>
      <c r="G576" s="28" t="str">
        <f t="shared" si="33"/>
        <v/>
      </c>
      <c r="H576" s="33"/>
      <c r="I576" s="33"/>
      <c r="J576" s="28" t="str">
        <f t="shared" si="34"/>
        <v xml:space="preserve"> </v>
      </c>
      <c r="K576" s="33">
        <v>147208.21805</v>
      </c>
      <c r="L576" s="28" t="str">
        <f t="shared" si="35"/>
        <v/>
      </c>
      <c r="M576" s="33"/>
    </row>
    <row r="577" spans="1:13" ht="127.5" x14ac:dyDescent="0.2">
      <c r="A577" s="30" t="s">
        <v>525</v>
      </c>
      <c r="B577" s="30" t="s">
        <v>419</v>
      </c>
      <c r="C577" s="33">
        <v>14762.3</v>
      </c>
      <c r="D577" s="33">
        <v>7381.15</v>
      </c>
      <c r="E577" s="28">
        <f t="shared" si="32"/>
        <v>50</v>
      </c>
      <c r="F577" s="33">
        <v>8163.45</v>
      </c>
      <c r="G577" s="28">
        <f t="shared" si="33"/>
        <v>90.417041814428941</v>
      </c>
      <c r="H577" s="33">
        <v>14762.3</v>
      </c>
      <c r="I577" s="33">
        <v>7381.15</v>
      </c>
      <c r="J577" s="28">
        <f t="shared" si="34"/>
        <v>50</v>
      </c>
      <c r="K577" s="33">
        <v>8163.45</v>
      </c>
      <c r="L577" s="28">
        <f t="shared" si="35"/>
        <v>90.417041814428941</v>
      </c>
      <c r="M577" s="33"/>
    </row>
    <row r="578" spans="1:13" ht="140.25" x14ac:dyDescent="0.2">
      <c r="A578" s="30" t="s">
        <v>895</v>
      </c>
      <c r="B578" s="30" t="s">
        <v>1135</v>
      </c>
      <c r="C578" s="33">
        <v>14762.3</v>
      </c>
      <c r="D578" s="33">
        <v>7381.15</v>
      </c>
      <c r="E578" s="28">
        <f t="shared" si="32"/>
        <v>50</v>
      </c>
      <c r="F578" s="33">
        <v>8163.45</v>
      </c>
      <c r="G578" s="28">
        <f t="shared" si="33"/>
        <v>90.417041814428941</v>
      </c>
      <c r="H578" s="33">
        <v>14762.3</v>
      </c>
      <c r="I578" s="33">
        <v>7381.15</v>
      </c>
      <c r="J578" s="28">
        <f t="shared" si="34"/>
        <v>50</v>
      </c>
      <c r="K578" s="33">
        <v>8163.45</v>
      </c>
      <c r="L578" s="28">
        <f t="shared" si="35"/>
        <v>90.417041814428941</v>
      </c>
      <c r="M578" s="33"/>
    </row>
    <row r="579" spans="1:13" ht="63.75" x14ac:dyDescent="0.2">
      <c r="A579" s="30" t="s">
        <v>926</v>
      </c>
      <c r="B579" s="30" t="s">
        <v>1497</v>
      </c>
      <c r="C579" s="33">
        <v>3267867.2</v>
      </c>
      <c r="D579" s="33">
        <v>1765453.0094600001</v>
      </c>
      <c r="E579" s="28">
        <f t="shared" si="32"/>
        <v>54.024625280366344</v>
      </c>
      <c r="F579" s="33">
        <v>862865.97563</v>
      </c>
      <c r="G579" s="28" t="str">
        <f t="shared" si="33"/>
        <v>свыше 200</v>
      </c>
      <c r="H579" s="33">
        <v>3267867.2</v>
      </c>
      <c r="I579" s="33">
        <v>1765453.0094600001</v>
      </c>
      <c r="J579" s="28">
        <f t="shared" si="34"/>
        <v>54.024625280366344</v>
      </c>
      <c r="K579" s="33">
        <v>862865.97563</v>
      </c>
      <c r="L579" s="28" t="str">
        <f t="shared" si="35"/>
        <v>свыше 200</v>
      </c>
      <c r="M579" s="33">
        <v>220469.45452000014</v>
      </c>
    </row>
    <row r="580" spans="1:13" ht="76.5" x14ac:dyDescent="0.2">
      <c r="A580" s="30" t="s">
        <v>243</v>
      </c>
      <c r="B580" s="30" t="s">
        <v>1029</v>
      </c>
      <c r="C580" s="33">
        <v>3267867.2</v>
      </c>
      <c r="D580" s="33">
        <v>1765453.0094600001</v>
      </c>
      <c r="E580" s="28">
        <f t="shared" si="32"/>
        <v>54.024625280366344</v>
      </c>
      <c r="F580" s="33">
        <v>862865.97563</v>
      </c>
      <c r="G580" s="28" t="str">
        <f t="shared" si="33"/>
        <v>свыше 200</v>
      </c>
      <c r="H580" s="33">
        <v>3267867.2</v>
      </c>
      <c r="I580" s="33">
        <v>1765453.0094600001</v>
      </c>
      <c r="J580" s="28">
        <f t="shared" si="34"/>
        <v>54.024625280366344</v>
      </c>
      <c r="K580" s="33">
        <v>862865.97563</v>
      </c>
      <c r="L580" s="28" t="str">
        <f t="shared" si="35"/>
        <v>свыше 200</v>
      </c>
      <c r="M580" s="33">
        <v>220469.45452000014</v>
      </c>
    </row>
    <row r="581" spans="1:13" ht="114.75" x14ac:dyDescent="0.2">
      <c r="A581" s="30" t="s">
        <v>356</v>
      </c>
      <c r="B581" s="30" t="s">
        <v>300</v>
      </c>
      <c r="C581" s="33">
        <v>23505.200000000001</v>
      </c>
      <c r="D581" s="33">
        <v>11761.940860000001</v>
      </c>
      <c r="E581" s="28">
        <f t="shared" si="32"/>
        <v>50.039739546993857</v>
      </c>
      <c r="F581" s="33">
        <v>7397.9117800000004</v>
      </c>
      <c r="G581" s="28">
        <f t="shared" si="33"/>
        <v>158.99001244916172</v>
      </c>
      <c r="H581" s="33">
        <v>23505.200000000001</v>
      </c>
      <c r="I581" s="33">
        <v>11761.940860000001</v>
      </c>
      <c r="J581" s="28">
        <f t="shared" si="34"/>
        <v>50.039739546993857</v>
      </c>
      <c r="K581" s="33">
        <v>7397.9117800000004</v>
      </c>
      <c r="L581" s="28">
        <f t="shared" si="35"/>
        <v>158.99001244916172</v>
      </c>
      <c r="M581" s="33">
        <v>1963.4370800000015</v>
      </c>
    </row>
    <row r="582" spans="1:13" ht="102" x14ac:dyDescent="0.2">
      <c r="A582" s="30" t="s">
        <v>317</v>
      </c>
      <c r="B582" s="30" t="s">
        <v>1445</v>
      </c>
      <c r="C582" s="33">
        <v>131372</v>
      </c>
      <c r="D582" s="33">
        <v>67097.442209999994</v>
      </c>
      <c r="E582" s="28">
        <f t="shared" si="32"/>
        <v>51.074385873702155</v>
      </c>
      <c r="F582" s="33">
        <v>66773.482929999998</v>
      </c>
      <c r="G582" s="28">
        <f t="shared" si="33"/>
        <v>100.4851615728052</v>
      </c>
      <c r="H582" s="33">
        <v>131372</v>
      </c>
      <c r="I582" s="33">
        <v>67097.442209999994</v>
      </c>
      <c r="J582" s="28">
        <f t="shared" si="34"/>
        <v>51.074385873702155</v>
      </c>
      <c r="K582" s="33">
        <v>66773.482929999998</v>
      </c>
      <c r="L582" s="28">
        <f t="shared" si="35"/>
        <v>100.4851615728052</v>
      </c>
      <c r="M582" s="33">
        <v>11872.942609999991</v>
      </c>
    </row>
    <row r="583" spans="1:13" ht="102" x14ac:dyDescent="0.2">
      <c r="A583" s="30" t="s">
        <v>1274</v>
      </c>
      <c r="B583" s="30" t="s">
        <v>1001</v>
      </c>
      <c r="C583" s="33">
        <v>9387.5</v>
      </c>
      <c r="D583" s="33">
        <v>4524.3693000000003</v>
      </c>
      <c r="E583" s="28">
        <f t="shared" ref="E583:E646" si="36">IF(C583=0," ",IF(D583/C583*100&gt;200,"свыше 200",IF(D583/C583&gt;0,D583/C583*100,"")))</f>
        <v>48.195678295605859</v>
      </c>
      <c r="F583" s="33"/>
      <c r="G583" s="28" t="str">
        <f t="shared" ref="G583:G646" si="37">IF(F583=0," ",IF(D583/F583*100&gt;200,"свыше 200",IF(D583/F583&gt;0,D583/F583*100,"")))</f>
        <v xml:space="preserve"> </v>
      </c>
      <c r="H583" s="33">
        <v>9387.5</v>
      </c>
      <c r="I583" s="33">
        <v>4524.3693000000003</v>
      </c>
      <c r="J583" s="28">
        <f t="shared" ref="J583:J646" si="38">IF(H583=0," ",IF(I583/H583*100&gt;200,"свыше 200",IF(I583/H583&gt;0,I583/H583*100,"")))</f>
        <v>48.195678295605859</v>
      </c>
      <c r="K583" s="33"/>
      <c r="L583" s="28" t="str">
        <f t="shared" ref="L583:L646" si="39">IF(K583=0," ",IF(I583/K583*100&gt;200,"свыше 200",IF(I583/K583&gt;0,I583/K583*100,"")))</f>
        <v xml:space="preserve"> </v>
      </c>
      <c r="M583" s="33">
        <v>4524.3693000000003</v>
      </c>
    </row>
    <row r="584" spans="1:13" ht="114.75" x14ac:dyDescent="0.2">
      <c r="A584" s="30" t="s">
        <v>582</v>
      </c>
      <c r="B584" s="30" t="s">
        <v>997</v>
      </c>
      <c r="C584" s="33">
        <v>9387.5</v>
      </c>
      <c r="D584" s="33">
        <v>4524.3693000000003</v>
      </c>
      <c r="E584" s="28">
        <f t="shared" si="36"/>
        <v>48.195678295605859</v>
      </c>
      <c r="F584" s="33"/>
      <c r="G584" s="28" t="str">
        <f t="shared" si="37"/>
        <v xml:space="preserve"> </v>
      </c>
      <c r="H584" s="33">
        <v>9387.5</v>
      </c>
      <c r="I584" s="33">
        <v>4524.3693000000003</v>
      </c>
      <c r="J584" s="28">
        <f t="shared" si="38"/>
        <v>48.195678295605859</v>
      </c>
      <c r="K584" s="33"/>
      <c r="L584" s="28" t="str">
        <f t="shared" si="39"/>
        <v xml:space="preserve"> </v>
      </c>
      <c r="M584" s="33">
        <v>4524.3693000000003</v>
      </c>
    </row>
    <row r="585" spans="1:13" ht="102" x14ac:dyDescent="0.2">
      <c r="A585" s="30" t="s">
        <v>1146</v>
      </c>
      <c r="B585" s="30" t="s">
        <v>822</v>
      </c>
      <c r="C585" s="33">
        <v>34688.199999999997</v>
      </c>
      <c r="D585" s="33"/>
      <c r="E585" s="28" t="str">
        <f t="shared" si="36"/>
        <v/>
      </c>
      <c r="F585" s="33"/>
      <c r="G585" s="28" t="str">
        <f t="shared" si="37"/>
        <v xml:space="preserve"> </v>
      </c>
      <c r="H585" s="33">
        <v>34688.199999999997</v>
      </c>
      <c r="I585" s="33"/>
      <c r="J585" s="28" t="str">
        <f t="shared" si="38"/>
        <v/>
      </c>
      <c r="K585" s="33"/>
      <c r="L585" s="28" t="str">
        <f t="shared" si="39"/>
        <v xml:space="preserve"> </v>
      </c>
      <c r="M585" s="33"/>
    </row>
    <row r="586" spans="1:13" ht="127.5" x14ac:dyDescent="0.2">
      <c r="A586" s="30" t="s">
        <v>1504</v>
      </c>
      <c r="B586" s="30" t="s">
        <v>1126</v>
      </c>
      <c r="C586" s="33">
        <v>34688.199999999997</v>
      </c>
      <c r="D586" s="33"/>
      <c r="E586" s="28" t="str">
        <f t="shared" si="36"/>
        <v/>
      </c>
      <c r="F586" s="33"/>
      <c r="G586" s="28" t="str">
        <f t="shared" si="37"/>
        <v xml:space="preserve"> </v>
      </c>
      <c r="H586" s="33">
        <v>34688.199999999997</v>
      </c>
      <c r="I586" s="33"/>
      <c r="J586" s="28" t="str">
        <f t="shared" si="38"/>
        <v/>
      </c>
      <c r="K586" s="33"/>
      <c r="L586" s="28" t="str">
        <f t="shared" si="39"/>
        <v xml:space="preserve"> </v>
      </c>
      <c r="M586" s="33"/>
    </row>
    <row r="587" spans="1:13" ht="89.25" x14ac:dyDescent="0.2">
      <c r="A587" s="30" t="s">
        <v>735</v>
      </c>
      <c r="B587" s="30" t="s">
        <v>1650</v>
      </c>
      <c r="C587" s="33">
        <v>230312.9</v>
      </c>
      <c r="D587" s="33">
        <v>29080.909360000001</v>
      </c>
      <c r="E587" s="28">
        <f t="shared" si="36"/>
        <v>12.626695838574392</v>
      </c>
      <c r="F587" s="33"/>
      <c r="G587" s="28" t="str">
        <f t="shared" si="37"/>
        <v xml:space="preserve"> </v>
      </c>
      <c r="H587" s="33">
        <v>230312.9</v>
      </c>
      <c r="I587" s="33">
        <v>29080.909360000001</v>
      </c>
      <c r="J587" s="28">
        <f t="shared" si="38"/>
        <v>12.626695838574392</v>
      </c>
      <c r="K587" s="33"/>
      <c r="L587" s="28" t="str">
        <f t="shared" si="39"/>
        <v xml:space="preserve"> </v>
      </c>
      <c r="M587" s="33"/>
    </row>
    <row r="588" spans="1:13" ht="102" x14ac:dyDescent="0.2">
      <c r="A588" s="30" t="s">
        <v>36</v>
      </c>
      <c r="B588" s="30" t="s">
        <v>183</v>
      </c>
      <c r="C588" s="33">
        <v>230312.9</v>
      </c>
      <c r="D588" s="33">
        <v>29080.909360000001</v>
      </c>
      <c r="E588" s="28">
        <f t="shared" si="36"/>
        <v>12.626695838574392</v>
      </c>
      <c r="F588" s="33"/>
      <c r="G588" s="28" t="str">
        <f t="shared" si="37"/>
        <v xml:space="preserve"> </v>
      </c>
      <c r="H588" s="33">
        <v>230312.9</v>
      </c>
      <c r="I588" s="33">
        <v>29080.909360000001</v>
      </c>
      <c r="J588" s="28">
        <f t="shared" si="38"/>
        <v>12.626695838574392</v>
      </c>
      <c r="K588" s="33"/>
      <c r="L588" s="28" t="str">
        <f t="shared" si="39"/>
        <v xml:space="preserve"> </v>
      </c>
      <c r="M588" s="33"/>
    </row>
    <row r="589" spans="1:13" ht="63.75" x14ac:dyDescent="0.2">
      <c r="A589" s="30" t="s">
        <v>203</v>
      </c>
      <c r="B589" s="30" t="s">
        <v>248</v>
      </c>
      <c r="C589" s="33">
        <v>3786.8</v>
      </c>
      <c r="D589" s="33"/>
      <c r="E589" s="28" t="str">
        <f t="shared" si="36"/>
        <v/>
      </c>
      <c r="F589" s="33"/>
      <c r="G589" s="28" t="str">
        <f t="shared" si="37"/>
        <v xml:space="preserve"> </v>
      </c>
      <c r="H589" s="33">
        <v>3786.8</v>
      </c>
      <c r="I589" s="33"/>
      <c r="J589" s="28" t="str">
        <f t="shared" si="38"/>
        <v/>
      </c>
      <c r="K589" s="33"/>
      <c r="L589" s="28" t="str">
        <f t="shared" si="39"/>
        <v xml:space="preserve"> </v>
      </c>
      <c r="M589" s="33"/>
    </row>
    <row r="590" spans="1:13" ht="76.5" x14ac:dyDescent="0.2">
      <c r="A590" s="30" t="s">
        <v>1286</v>
      </c>
      <c r="B590" s="30" t="s">
        <v>165</v>
      </c>
      <c r="C590" s="33">
        <v>3786.8</v>
      </c>
      <c r="D590" s="33"/>
      <c r="E590" s="28" t="str">
        <f t="shared" si="36"/>
        <v/>
      </c>
      <c r="F590" s="33"/>
      <c r="G590" s="28" t="str">
        <f t="shared" si="37"/>
        <v xml:space="preserve"> </v>
      </c>
      <c r="H590" s="33">
        <v>3786.8</v>
      </c>
      <c r="I590" s="33"/>
      <c r="J590" s="28" t="str">
        <f t="shared" si="38"/>
        <v/>
      </c>
      <c r="K590" s="33"/>
      <c r="L590" s="28" t="str">
        <f t="shared" si="39"/>
        <v xml:space="preserve"> </v>
      </c>
      <c r="M590" s="33"/>
    </row>
    <row r="591" spans="1:13" ht="25.5" x14ac:dyDescent="0.2">
      <c r="A591" s="30" t="s">
        <v>859</v>
      </c>
      <c r="B591" s="30" t="s">
        <v>811</v>
      </c>
      <c r="C591" s="33">
        <v>1000</v>
      </c>
      <c r="D591" s="33">
        <v>494.68921999999998</v>
      </c>
      <c r="E591" s="28">
        <f t="shared" si="36"/>
        <v>49.468921999999999</v>
      </c>
      <c r="F591" s="33"/>
      <c r="G591" s="28" t="str">
        <f t="shared" si="37"/>
        <v xml:space="preserve"> </v>
      </c>
      <c r="H591" s="33">
        <v>1000</v>
      </c>
      <c r="I591" s="33">
        <v>494.68921999999998</v>
      </c>
      <c r="J591" s="28">
        <f t="shared" si="38"/>
        <v>49.468921999999999</v>
      </c>
      <c r="K591" s="33"/>
      <c r="L591" s="28" t="str">
        <f t="shared" si="39"/>
        <v xml:space="preserve"> </v>
      </c>
      <c r="M591" s="33"/>
    </row>
    <row r="592" spans="1:13" ht="38.25" x14ac:dyDescent="0.2">
      <c r="A592" s="30" t="s">
        <v>184</v>
      </c>
      <c r="B592" s="30" t="s">
        <v>1439</v>
      </c>
      <c r="C592" s="33">
        <v>1000</v>
      </c>
      <c r="D592" s="33">
        <v>494.68921999999998</v>
      </c>
      <c r="E592" s="28">
        <f t="shared" si="36"/>
        <v>49.468921999999999</v>
      </c>
      <c r="F592" s="33"/>
      <c r="G592" s="28" t="str">
        <f t="shared" si="37"/>
        <v xml:space="preserve"> </v>
      </c>
      <c r="H592" s="33">
        <v>1000</v>
      </c>
      <c r="I592" s="33">
        <v>494.68921999999998</v>
      </c>
      <c r="J592" s="28">
        <f t="shared" si="38"/>
        <v>49.468921999999999</v>
      </c>
      <c r="K592" s="33"/>
      <c r="L592" s="28" t="str">
        <f t="shared" si="39"/>
        <v xml:space="preserve"> </v>
      </c>
      <c r="M592" s="33"/>
    </row>
    <row r="593" spans="1:13" ht="38.25" x14ac:dyDescent="0.2">
      <c r="A593" s="30" t="s">
        <v>1692</v>
      </c>
      <c r="B593" s="30" t="s">
        <v>1107</v>
      </c>
      <c r="C593" s="33">
        <v>14850</v>
      </c>
      <c r="D593" s="33">
        <v>14850</v>
      </c>
      <c r="E593" s="28">
        <f t="shared" si="36"/>
        <v>100</v>
      </c>
      <c r="F593" s="33"/>
      <c r="G593" s="28" t="str">
        <f t="shared" si="37"/>
        <v xml:space="preserve"> </v>
      </c>
      <c r="H593" s="33">
        <v>14850</v>
      </c>
      <c r="I593" s="33">
        <v>14850</v>
      </c>
      <c r="J593" s="28">
        <f t="shared" si="38"/>
        <v>100</v>
      </c>
      <c r="K593" s="33"/>
      <c r="L593" s="28" t="str">
        <f t="shared" si="39"/>
        <v xml:space="preserve"> </v>
      </c>
      <c r="M593" s="33"/>
    </row>
    <row r="594" spans="1:13" ht="51" x14ac:dyDescent="0.2">
      <c r="A594" s="30" t="s">
        <v>1026</v>
      </c>
      <c r="B594" s="30" t="s">
        <v>255</v>
      </c>
      <c r="C594" s="33">
        <v>14850</v>
      </c>
      <c r="D594" s="33">
        <v>14850</v>
      </c>
      <c r="E594" s="28">
        <f t="shared" si="36"/>
        <v>100</v>
      </c>
      <c r="F594" s="33"/>
      <c r="G594" s="28" t="str">
        <f t="shared" si="37"/>
        <v xml:space="preserve"> </v>
      </c>
      <c r="H594" s="33">
        <v>14850</v>
      </c>
      <c r="I594" s="33">
        <v>14850</v>
      </c>
      <c r="J594" s="28">
        <f t="shared" si="38"/>
        <v>100</v>
      </c>
      <c r="K594" s="33"/>
      <c r="L594" s="28" t="str">
        <f t="shared" si="39"/>
        <v xml:space="preserve"> </v>
      </c>
      <c r="M594" s="33"/>
    </row>
    <row r="595" spans="1:13" ht="38.25" x14ac:dyDescent="0.2">
      <c r="A595" s="30" t="s">
        <v>1659</v>
      </c>
      <c r="B595" s="30" t="s">
        <v>678</v>
      </c>
      <c r="C595" s="33"/>
      <c r="D595" s="33"/>
      <c r="E595" s="28" t="str">
        <f t="shared" si="36"/>
        <v xml:space="preserve"> </v>
      </c>
      <c r="F595" s="33">
        <v>31059.5</v>
      </c>
      <c r="G595" s="28" t="str">
        <f t="shared" si="37"/>
        <v/>
      </c>
      <c r="H595" s="33"/>
      <c r="I595" s="33"/>
      <c r="J595" s="28" t="str">
        <f t="shared" si="38"/>
        <v xml:space="preserve"> </v>
      </c>
      <c r="K595" s="33">
        <v>31059.5</v>
      </c>
      <c r="L595" s="28" t="str">
        <f t="shared" si="39"/>
        <v/>
      </c>
      <c r="M595" s="33"/>
    </row>
    <row r="596" spans="1:13" ht="51" x14ac:dyDescent="0.2">
      <c r="A596" s="30" t="s">
        <v>996</v>
      </c>
      <c r="B596" s="30" t="s">
        <v>97</v>
      </c>
      <c r="C596" s="33"/>
      <c r="D596" s="33"/>
      <c r="E596" s="28" t="str">
        <f t="shared" si="36"/>
        <v xml:space="preserve"> </v>
      </c>
      <c r="F596" s="33">
        <v>31059.5</v>
      </c>
      <c r="G596" s="28" t="str">
        <f t="shared" si="37"/>
        <v/>
      </c>
      <c r="H596" s="33"/>
      <c r="I596" s="33"/>
      <c r="J596" s="28" t="str">
        <f t="shared" si="38"/>
        <v xml:space="preserve"> </v>
      </c>
      <c r="K596" s="33">
        <v>31059.5</v>
      </c>
      <c r="L596" s="28" t="str">
        <f t="shared" si="39"/>
        <v/>
      </c>
      <c r="M596" s="33"/>
    </row>
    <row r="597" spans="1:13" ht="89.25" x14ac:dyDescent="0.2">
      <c r="A597" s="30" t="s">
        <v>570</v>
      </c>
      <c r="B597" s="30" t="s">
        <v>1112</v>
      </c>
      <c r="C597" s="33">
        <v>3698.9</v>
      </c>
      <c r="D597" s="33">
        <v>1963.46145</v>
      </c>
      <c r="E597" s="28">
        <f t="shared" si="36"/>
        <v>53.082306902051954</v>
      </c>
      <c r="F597" s="33">
        <v>2888.8482399999998</v>
      </c>
      <c r="G597" s="28">
        <f t="shared" si="37"/>
        <v>67.966929616212724</v>
      </c>
      <c r="H597" s="33">
        <v>3698.9</v>
      </c>
      <c r="I597" s="33">
        <v>1963.46145</v>
      </c>
      <c r="J597" s="28">
        <f t="shared" si="38"/>
        <v>53.082306902051954</v>
      </c>
      <c r="K597" s="33">
        <v>2888.8482399999998</v>
      </c>
      <c r="L597" s="28">
        <f t="shared" si="39"/>
        <v>67.966929616212724</v>
      </c>
      <c r="M597" s="33">
        <v>327.55050000000006</v>
      </c>
    </row>
    <row r="598" spans="1:13" ht="89.25" x14ac:dyDescent="0.2">
      <c r="A598" s="30" t="s">
        <v>144</v>
      </c>
      <c r="B598" s="30" t="s">
        <v>1171</v>
      </c>
      <c r="C598" s="33">
        <v>13342.5</v>
      </c>
      <c r="D598" s="33">
        <v>13342.5</v>
      </c>
      <c r="E598" s="28">
        <f t="shared" si="36"/>
        <v>100</v>
      </c>
      <c r="F598" s="33">
        <v>12984.899939999999</v>
      </c>
      <c r="G598" s="28">
        <f t="shared" si="37"/>
        <v>102.75396854540568</v>
      </c>
      <c r="H598" s="33">
        <v>13342.5</v>
      </c>
      <c r="I598" s="33">
        <v>13342.5</v>
      </c>
      <c r="J598" s="28">
        <f t="shared" si="38"/>
        <v>100</v>
      </c>
      <c r="K598" s="33">
        <v>12984.899939999999</v>
      </c>
      <c r="L598" s="28">
        <f t="shared" si="39"/>
        <v>102.75396854540568</v>
      </c>
      <c r="M598" s="33"/>
    </row>
    <row r="599" spans="1:13" ht="102" x14ac:dyDescent="0.2">
      <c r="A599" s="30" t="s">
        <v>496</v>
      </c>
      <c r="B599" s="30" t="s">
        <v>1349</v>
      </c>
      <c r="C599" s="33">
        <v>13342.5</v>
      </c>
      <c r="D599" s="33">
        <v>13342.5</v>
      </c>
      <c r="E599" s="28">
        <f t="shared" si="36"/>
        <v>100</v>
      </c>
      <c r="F599" s="33">
        <v>12984.899939999999</v>
      </c>
      <c r="G599" s="28">
        <f t="shared" si="37"/>
        <v>102.75396854540568</v>
      </c>
      <c r="H599" s="33">
        <v>13342.5</v>
      </c>
      <c r="I599" s="33">
        <v>13342.5</v>
      </c>
      <c r="J599" s="28">
        <f t="shared" si="38"/>
        <v>100</v>
      </c>
      <c r="K599" s="33">
        <v>12984.899939999999</v>
      </c>
      <c r="L599" s="28">
        <f t="shared" si="39"/>
        <v>102.75396854540568</v>
      </c>
      <c r="M599" s="33"/>
    </row>
    <row r="600" spans="1:13" ht="76.5" x14ac:dyDescent="0.2">
      <c r="A600" s="30" t="s">
        <v>276</v>
      </c>
      <c r="B600" s="30" t="s">
        <v>1088</v>
      </c>
      <c r="C600" s="33">
        <v>11270.3</v>
      </c>
      <c r="D600" s="33">
        <v>8622.3421899999994</v>
      </c>
      <c r="E600" s="28">
        <f t="shared" si="36"/>
        <v>76.504992679875429</v>
      </c>
      <c r="F600" s="33">
        <v>8280.9315200000001</v>
      </c>
      <c r="G600" s="28">
        <f t="shared" si="37"/>
        <v>104.12285343956087</v>
      </c>
      <c r="H600" s="33">
        <v>11270.3</v>
      </c>
      <c r="I600" s="33">
        <v>8622.3421899999994</v>
      </c>
      <c r="J600" s="28">
        <f t="shared" si="38"/>
        <v>76.504992679875429</v>
      </c>
      <c r="K600" s="33">
        <v>8280.9315200000001</v>
      </c>
      <c r="L600" s="28">
        <f t="shared" si="39"/>
        <v>104.12285343956087</v>
      </c>
      <c r="M600" s="33">
        <v>4100.6373599999997</v>
      </c>
    </row>
    <row r="601" spans="1:13" ht="89.25" x14ac:dyDescent="0.2">
      <c r="A601" s="30" t="s">
        <v>1377</v>
      </c>
      <c r="B601" s="30" t="s">
        <v>301</v>
      </c>
      <c r="C601" s="33">
        <v>11270.3</v>
      </c>
      <c r="D601" s="33">
        <v>8622.3421899999994</v>
      </c>
      <c r="E601" s="28">
        <f t="shared" si="36"/>
        <v>76.504992679875429</v>
      </c>
      <c r="F601" s="33">
        <v>8280.9315200000001</v>
      </c>
      <c r="G601" s="28">
        <f t="shared" si="37"/>
        <v>104.12285343956087</v>
      </c>
      <c r="H601" s="33">
        <v>11270.3</v>
      </c>
      <c r="I601" s="33">
        <v>8622.3421899999994</v>
      </c>
      <c r="J601" s="28">
        <f t="shared" si="38"/>
        <v>76.504992679875429</v>
      </c>
      <c r="K601" s="33">
        <v>8280.9315200000001</v>
      </c>
      <c r="L601" s="28">
        <f t="shared" si="39"/>
        <v>104.12285343956087</v>
      </c>
      <c r="M601" s="33">
        <v>4100.6373599999997</v>
      </c>
    </row>
    <row r="602" spans="1:13" ht="38.25" x14ac:dyDescent="0.2">
      <c r="A602" s="30" t="s">
        <v>1727</v>
      </c>
      <c r="B602" s="30" t="s">
        <v>1172</v>
      </c>
      <c r="C602" s="33">
        <v>114655</v>
      </c>
      <c r="D602" s="33">
        <v>27288.128049999999</v>
      </c>
      <c r="E602" s="28">
        <f t="shared" si="36"/>
        <v>23.800207622868605</v>
      </c>
      <c r="F602" s="33">
        <v>51118.388850000003</v>
      </c>
      <c r="G602" s="28">
        <f t="shared" si="37"/>
        <v>53.382214627447119</v>
      </c>
      <c r="H602" s="33">
        <v>114655</v>
      </c>
      <c r="I602" s="33">
        <v>27288.128049999999</v>
      </c>
      <c r="J602" s="28">
        <f t="shared" si="38"/>
        <v>23.800207622868605</v>
      </c>
      <c r="K602" s="33">
        <v>51118.388850000003</v>
      </c>
      <c r="L602" s="28">
        <f t="shared" si="39"/>
        <v>53.382214627447119</v>
      </c>
      <c r="M602" s="33"/>
    </row>
    <row r="603" spans="1:13" ht="51" x14ac:dyDescent="0.2">
      <c r="A603" s="30" t="s">
        <v>328</v>
      </c>
      <c r="B603" s="30" t="s">
        <v>160</v>
      </c>
      <c r="C603" s="33">
        <v>114655</v>
      </c>
      <c r="D603" s="33">
        <v>27288.128049999999</v>
      </c>
      <c r="E603" s="28">
        <f t="shared" si="36"/>
        <v>23.800207622868605</v>
      </c>
      <c r="F603" s="33">
        <v>51118.388850000003</v>
      </c>
      <c r="G603" s="28">
        <f t="shared" si="37"/>
        <v>53.382214627447119</v>
      </c>
      <c r="H603" s="33">
        <v>114655</v>
      </c>
      <c r="I603" s="33">
        <v>27288.128049999999</v>
      </c>
      <c r="J603" s="28">
        <f t="shared" si="38"/>
        <v>23.800207622868605</v>
      </c>
      <c r="K603" s="33">
        <v>51118.388850000003</v>
      </c>
      <c r="L603" s="28">
        <f t="shared" si="39"/>
        <v>53.382214627447119</v>
      </c>
      <c r="M603" s="33"/>
    </row>
    <row r="604" spans="1:13" ht="38.25" x14ac:dyDescent="0.2">
      <c r="A604" s="30" t="s">
        <v>237</v>
      </c>
      <c r="B604" s="30" t="s">
        <v>647</v>
      </c>
      <c r="C604" s="33">
        <v>15244.7</v>
      </c>
      <c r="D604" s="33">
        <v>15066.18765</v>
      </c>
      <c r="E604" s="28">
        <f t="shared" si="36"/>
        <v>98.829020249660545</v>
      </c>
      <c r="F604" s="33">
        <v>15044.819170000001</v>
      </c>
      <c r="G604" s="28">
        <f t="shared" si="37"/>
        <v>100.14203214913084</v>
      </c>
      <c r="H604" s="33">
        <v>15244.7</v>
      </c>
      <c r="I604" s="33">
        <v>15066.18765</v>
      </c>
      <c r="J604" s="28">
        <f t="shared" si="38"/>
        <v>98.829020249660545</v>
      </c>
      <c r="K604" s="33">
        <v>15044.819170000001</v>
      </c>
      <c r="L604" s="28">
        <f t="shared" si="39"/>
        <v>100.14203214913084</v>
      </c>
      <c r="M604" s="33"/>
    </row>
    <row r="605" spans="1:13" ht="63.75" x14ac:dyDescent="0.2">
      <c r="A605" s="30" t="s">
        <v>586</v>
      </c>
      <c r="B605" s="30" t="s">
        <v>738</v>
      </c>
      <c r="C605" s="33">
        <v>15244.7</v>
      </c>
      <c r="D605" s="33">
        <v>15066.18765</v>
      </c>
      <c r="E605" s="28">
        <f t="shared" si="36"/>
        <v>98.829020249660545</v>
      </c>
      <c r="F605" s="33">
        <v>15044.819170000001</v>
      </c>
      <c r="G605" s="28">
        <f t="shared" si="37"/>
        <v>100.14203214913084</v>
      </c>
      <c r="H605" s="33">
        <v>15244.7</v>
      </c>
      <c r="I605" s="33">
        <v>15066.18765</v>
      </c>
      <c r="J605" s="28">
        <f t="shared" si="38"/>
        <v>98.829020249660545</v>
      </c>
      <c r="K605" s="33">
        <v>15044.819170000001</v>
      </c>
      <c r="L605" s="28">
        <f t="shared" si="39"/>
        <v>100.14203214913084</v>
      </c>
      <c r="M605" s="33"/>
    </row>
    <row r="606" spans="1:13" ht="63.75" x14ac:dyDescent="0.2">
      <c r="A606" s="30" t="s">
        <v>287</v>
      </c>
      <c r="B606" s="30" t="s">
        <v>1486</v>
      </c>
      <c r="C606" s="33">
        <v>658060.9</v>
      </c>
      <c r="D606" s="33">
        <v>324102.30089000001</v>
      </c>
      <c r="E606" s="28">
        <f t="shared" si="36"/>
        <v>49.251110480808087</v>
      </c>
      <c r="F606" s="33">
        <v>459999.99998000002</v>
      </c>
      <c r="G606" s="28">
        <f t="shared" si="37"/>
        <v>70.457021935672046</v>
      </c>
      <c r="H606" s="33">
        <v>658060.9</v>
      </c>
      <c r="I606" s="33">
        <v>324102.30089000001</v>
      </c>
      <c r="J606" s="28">
        <f t="shared" si="38"/>
        <v>49.251110480808087</v>
      </c>
      <c r="K606" s="33">
        <v>459999.99998000002</v>
      </c>
      <c r="L606" s="28">
        <f t="shared" si="39"/>
        <v>70.457021935672046</v>
      </c>
      <c r="M606" s="33">
        <v>119083.10104000001</v>
      </c>
    </row>
    <row r="607" spans="1:13" ht="76.5" x14ac:dyDescent="0.2">
      <c r="A607" s="30" t="s">
        <v>652</v>
      </c>
      <c r="B607" s="30" t="s">
        <v>176</v>
      </c>
      <c r="C607" s="33">
        <v>658060.9</v>
      </c>
      <c r="D607" s="33">
        <v>324102.30089000001</v>
      </c>
      <c r="E607" s="28">
        <f t="shared" si="36"/>
        <v>49.251110480808087</v>
      </c>
      <c r="F607" s="33">
        <v>459999.99998000002</v>
      </c>
      <c r="G607" s="28">
        <f t="shared" si="37"/>
        <v>70.457021935672046</v>
      </c>
      <c r="H607" s="33">
        <v>658060.9</v>
      </c>
      <c r="I607" s="33">
        <v>324102.30089000001</v>
      </c>
      <c r="J607" s="28">
        <f t="shared" si="38"/>
        <v>49.251110480808087</v>
      </c>
      <c r="K607" s="33">
        <v>459999.99998000002</v>
      </c>
      <c r="L607" s="28">
        <f t="shared" si="39"/>
        <v>70.457021935672046</v>
      </c>
      <c r="M607" s="33">
        <v>119083.10104000001</v>
      </c>
    </row>
    <row r="608" spans="1:13" ht="63.75" x14ac:dyDescent="0.2">
      <c r="A608" s="30" t="s">
        <v>1140</v>
      </c>
      <c r="B608" s="30" t="s">
        <v>1041</v>
      </c>
      <c r="C608" s="33">
        <v>275790.2</v>
      </c>
      <c r="D608" s="33">
        <v>209833.22719999999</v>
      </c>
      <c r="E608" s="28">
        <f t="shared" si="36"/>
        <v>76.084366739644835</v>
      </c>
      <c r="F608" s="33"/>
      <c r="G608" s="28" t="str">
        <f t="shared" si="37"/>
        <v xml:space="preserve"> </v>
      </c>
      <c r="H608" s="33">
        <v>275790.2</v>
      </c>
      <c r="I608" s="33">
        <v>209833.22719999999</v>
      </c>
      <c r="J608" s="28">
        <f t="shared" si="38"/>
        <v>76.084366739644835</v>
      </c>
      <c r="K608" s="33"/>
      <c r="L608" s="28" t="str">
        <f t="shared" si="39"/>
        <v xml:space="preserve"> </v>
      </c>
      <c r="M608" s="33">
        <v>37848.025120000006</v>
      </c>
    </row>
    <row r="609" spans="1:13" ht="76.5" x14ac:dyDescent="0.2">
      <c r="A609" s="30" t="s">
        <v>1502</v>
      </c>
      <c r="B609" s="30" t="s">
        <v>1198</v>
      </c>
      <c r="C609" s="33">
        <v>275790.2</v>
      </c>
      <c r="D609" s="33">
        <v>209833.22719999999</v>
      </c>
      <c r="E609" s="28">
        <f t="shared" si="36"/>
        <v>76.084366739644835</v>
      </c>
      <c r="F609" s="33"/>
      <c r="G609" s="28" t="str">
        <f t="shared" si="37"/>
        <v xml:space="preserve"> </v>
      </c>
      <c r="H609" s="33">
        <v>275790.2</v>
      </c>
      <c r="I609" s="33">
        <v>209833.22719999999</v>
      </c>
      <c r="J609" s="28">
        <f t="shared" si="38"/>
        <v>76.084366739644835</v>
      </c>
      <c r="K609" s="33"/>
      <c r="L609" s="28" t="str">
        <f t="shared" si="39"/>
        <v xml:space="preserve"> </v>
      </c>
      <c r="M609" s="33">
        <v>37848.025120000006</v>
      </c>
    </row>
    <row r="610" spans="1:13" ht="76.5" x14ac:dyDescent="0.2">
      <c r="A610" s="30" t="s">
        <v>1298</v>
      </c>
      <c r="B610" s="30" t="s">
        <v>1118</v>
      </c>
      <c r="C610" s="33"/>
      <c r="D610" s="33"/>
      <c r="E610" s="28" t="str">
        <f t="shared" si="36"/>
        <v xml:space="preserve"> </v>
      </c>
      <c r="F610" s="33">
        <v>179794.49997999999</v>
      </c>
      <c r="G610" s="28" t="str">
        <f t="shared" si="37"/>
        <v/>
      </c>
      <c r="H610" s="33"/>
      <c r="I610" s="33"/>
      <c r="J610" s="28" t="str">
        <f t="shared" si="38"/>
        <v xml:space="preserve"> </v>
      </c>
      <c r="K610" s="33">
        <v>179794.49997999999</v>
      </c>
      <c r="L610" s="28" t="str">
        <f t="shared" si="39"/>
        <v/>
      </c>
      <c r="M610" s="33"/>
    </row>
    <row r="611" spans="1:13" ht="89.25" x14ac:dyDescent="0.2">
      <c r="A611" s="30" t="s">
        <v>611</v>
      </c>
      <c r="B611" s="30" t="s">
        <v>1467</v>
      </c>
      <c r="C611" s="33"/>
      <c r="D611" s="33"/>
      <c r="E611" s="28" t="str">
        <f t="shared" si="36"/>
        <v xml:space="preserve"> </v>
      </c>
      <c r="F611" s="33">
        <v>179794.49997999999</v>
      </c>
      <c r="G611" s="28" t="str">
        <f t="shared" si="37"/>
        <v/>
      </c>
      <c r="H611" s="33"/>
      <c r="I611" s="33"/>
      <c r="J611" s="28" t="str">
        <f t="shared" si="38"/>
        <v xml:space="preserve"> </v>
      </c>
      <c r="K611" s="33">
        <v>179794.49997999999</v>
      </c>
      <c r="L611" s="28" t="str">
        <f t="shared" si="39"/>
        <v/>
      </c>
      <c r="M611" s="33"/>
    </row>
    <row r="612" spans="1:13" ht="63.75" x14ac:dyDescent="0.2">
      <c r="A612" s="30" t="s">
        <v>1167</v>
      </c>
      <c r="B612" s="30" t="s">
        <v>377</v>
      </c>
      <c r="C612" s="33"/>
      <c r="D612" s="33"/>
      <c r="E612" s="28" t="str">
        <f t="shared" si="36"/>
        <v xml:space="preserve"> </v>
      </c>
      <c r="F612" s="33">
        <v>87168.740680000003</v>
      </c>
      <c r="G612" s="28" t="str">
        <f t="shared" si="37"/>
        <v/>
      </c>
      <c r="H612" s="33"/>
      <c r="I612" s="33"/>
      <c r="J612" s="28" t="str">
        <f t="shared" si="38"/>
        <v xml:space="preserve"> </v>
      </c>
      <c r="K612" s="33">
        <v>87168.740680000003</v>
      </c>
      <c r="L612" s="28" t="str">
        <f t="shared" si="39"/>
        <v/>
      </c>
      <c r="M612" s="33"/>
    </row>
    <row r="613" spans="1:13" ht="76.5" x14ac:dyDescent="0.2">
      <c r="A613" s="30" t="s">
        <v>490</v>
      </c>
      <c r="B613" s="30" t="s">
        <v>1387</v>
      </c>
      <c r="C613" s="33"/>
      <c r="D613" s="33"/>
      <c r="E613" s="28" t="str">
        <f t="shared" si="36"/>
        <v xml:space="preserve"> </v>
      </c>
      <c r="F613" s="33">
        <v>87168.740680000003</v>
      </c>
      <c r="G613" s="28" t="str">
        <f t="shared" si="37"/>
        <v/>
      </c>
      <c r="H613" s="33"/>
      <c r="I613" s="33"/>
      <c r="J613" s="28" t="str">
        <f t="shared" si="38"/>
        <v xml:space="preserve"> </v>
      </c>
      <c r="K613" s="33">
        <v>87168.740680000003</v>
      </c>
      <c r="L613" s="28" t="str">
        <f t="shared" si="39"/>
        <v/>
      </c>
      <c r="M613" s="33"/>
    </row>
    <row r="614" spans="1:13" ht="38.25" x14ac:dyDescent="0.2">
      <c r="A614" s="30" t="s">
        <v>617</v>
      </c>
      <c r="B614" s="30" t="s">
        <v>148</v>
      </c>
      <c r="C614" s="33">
        <v>129612.5</v>
      </c>
      <c r="D614" s="33">
        <v>16783.778119999999</v>
      </c>
      <c r="E614" s="28">
        <f t="shared" si="36"/>
        <v>12.949197122191148</v>
      </c>
      <c r="F614" s="33">
        <v>18801.041020000001</v>
      </c>
      <c r="G614" s="28">
        <f t="shared" si="37"/>
        <v>89.270472321962941</v>
      </c>
      <c r="H614" s="33">
        <v>129612.5</v>
      </c>
      <c r="I614" s="33">
        <v>16783.778119999999</v>
      </c>
      <c r="J614" s="28">
        <f t="shared" si="38"/>
        <v>12.949197122191148</v>
      </c>
      <c r="K614" s="33">
        <v>18801.041020000001</v>
      </c>
      <c r="L614" s="28">
        <f t="shared" si="39"/>
        <v>89.270472321962941</v>
      </c>
      <c r="M614" s="33">
        <v>4942.6092299999982</v>
      </c>
    </row>
    <row r="615" spans="1:13" ht="51" x14ac:dyDescent="0.2">
      <c r="A615" s="30" t="s">
        <v>974</v>
      </c>
      <c r="B615" s="30" t="s">
        <v>1359</v>
      </c>
      <c r="C615" s="33">
        <v>129612.5</v>
      </c>
      <c r="D615" s="33">
        <v>16783.778119999999</v>
      </c>
      <c r="E615" s="28">
        <f t="shared" si="36"/>
        <v>12.949197122191148</v>
      </c>
      <c r="F615" s="33">
        <v>18801.041020000001</v>
      </c>
      <c r="G615" s="28">
        <f t="shared" si="37"/>
        <v>89.270472321962941</v>
      </c>
      <c r="H615" s="33">
        <v>129612.5</v>
      </c>
      <c r="I615" s="33">
        <v>16783.778119999999</v>
      </c>
      <c r="J615" s="28">
        <f t="shared" si="38"/>
        <v>12.949197122191148</v>
      </c>
      <c r="K615" s="33">
        <v>18801.041020000001</v>
      </c>
      <c r="L615" s="28">
        <f t="shared" si="39"/>
        <v>89.270472321962941</v>
      </c>
      <c r="M615" s="33">
        <v>4942.6092299999982</v>
      </c>
    </row>
    <row r="616" spans="1:13" ht="51" x14ac:dyDescent="0.2">
      <c r="A616" s="30" t="s">
        <v>536</v>
      </c>
      <c r="B616" s="30" t="s">
        <v>52</v>
      </c>
      <c r="C616" s="33">
        <v>10855.6</v>
      </c>
      <c r="D616" s="33">
        <v>6138</v>
      </c>
      <c r="E616" s="28">
        <f t="shared" si="36"/>
        <v>56.542245476988825</v>
      </c>
      <c r="F616" s="33">
        <v>5943.4</v>
      </c>
      <c r="G616" s="28">
        <f t="shared" si="37"/>
        <v>103.2742201433523</v>
      </c>
      <c r="H616" s="33">
        <v>10855.6</v>
      </c>
      <c r="I616" s="33">
        <v>6138</v>
      </c>
      <c r="J616" s="28">
        <f t="shared" si="38"/>
        <v>56.542245476988825</v>
      </c>
      <c r="K616" s="33">
        <v>5943.4</v>
      </c>
      <c r="L616" s="28">
        <f t="shared" si="39"/>
        <v>103.2742201433523</v>
      </c>
      <c r="M616" s="33">
        <v>1674</v>
      </c>
    </row>
    <row r="617" spans="1:13" ht="76.5" x14ac:dyDescent="0.2">
      <c r="A617" s="30" t="s">
        <v>904</v>
      </c>
      <c r="B617" s="30" t="s">
        <v>1066</v>
      </c>
      <c r="C617" s="33">
        <v>10855.6</v>
      </c>
      <c r="D617" s="33">
        <v>6138</v>
      </c>
      <c r="E617" s="28">
        <f t="shared" si="36"/>
        <v>56.542245476988825</v>
      </c>
      <c r="F617" s="33">
        <v>5943.4</v>
      </c>
      <c r="G617" s="28">
        <f t="shared" si="37"/>
        <v>103.2742201433523</v>
      </c>
      <c r="H617" s="33">
        <v>10855.6</v>
      </c>
      <c r="I617" s="33">
        <v>6138</v>
      </c>
      <c r="J617" s="28">
        <f t="shared" si="38"/>
        <v>56.542245476988825</v>
      </c>
      <c r="K617" s="33">
        <v>5943.4</v>
      </c>
      <c r="L617" s="28">
        <f t="shared" si="39"/>
        <v>103.2742201433523</v>
      </c>
      <c r="M617" s="33">
        <v>1674</v>
      </c>
    </row>
    <row r="618" spans="1:13" ht="25.5" x14ac:dyDescent="0.2">
      <c r="A618" s="30" t="s">
        <v>1527</v>
      </c>
      <c r="B618" s="30" t="s">
        <v>329</v>
      </c>
      <c r="C618" s="33">
        <v>130264.6</v>
      </c>
      <c r="D618" s="33">
        <v>25951.333119999999</v>
      </c>
      <c r="E618" s="28">
        <f t="shared" si="36"/>
        <v>19.922014975672592</v>
      </c>
      <c r="F618" s="33">
        <v>17253.482540000001</v>
      </c>
      <c r="G618" s="28">
        <f t="shared" si="37"/>
        <v>150.41214467766227</v>
      </c>
      <c r="H618" s="33">
        <v>130264.6</v>
      </c>
      <c r="I618" s="33">
        <v>25951.333119999999</v>
      </c>
      <c r="J618" s="28">
        <f t="shared" si="38"/>
        <v>19.922014975672592</v>
      </c>
      <c r="K618" s="33">
        <v>17253.482540000001</v>
      </c>
      <c r="L618" s="28">
        <f t="shared" si="39"/>
        <v>150.41214467766227</v>
      </c>
      <c r="M618" s="33">
        <v>1353.3233299999993</v>
      </c>
    </row>
    <row r="619" spans="1:13" ht="38.25" x14ac:dyDescent="0.2">
      <c r="A619" s="30" t="s">
        <v>864</v>
      </c>
      <c r="B619" s="30" t="s">
        <v>724</v>
      </c>
      <c r="C619" s="33">
        <v>130264.6</v>
      </c>
      <c r="D619" s="33">
        <v>25951.333119999999</v>
      </c>
      <c r="E619" s="28">
        <f t="shared" si="36"/>
        <v>19.922014975672592</v>
      </c>
      <c r="F619" s="33">
        <v>17253.482540000001</v>
      </c>
      <c r="G619" s="28">
        <f t="shared" si="37"/>
        <v>150.41214467766227</v>
      </c>
      <c r="H619" s="33">
        <v>130264.6</v>
      </c>
      <c r="I619" s="33">
        <v>25951.333119999999</v>
      </c>
      <c r="J619" s="28">
        <f t="shared" si="38"/>
        <v>19.922014975672592</v>
      </c>
      <c r="K619" s="33">
        <v>17253.482540000001</v>
      </c>
      <c r="L619" s="28">
        <f t="shared" si="39"/>
        <v>150.41214467766227</v>
      </c>
      <c r="M619" s="33">
        <v>1353.3233299999993</v>
      </c>
    </row>
    <row r="620" spans="1:13" ht="63.75" x14ac:dyDescent="0.2">
      <c r="A620" s="30" t="s">
        <v>1038</v>
      </c>
      <c r="B620" s="30" t="s">
        <v>67</v>
      </c>
      <c r="C620" s="33"/>
      <c r="D620" s="33"/>
      <c r="E620" s="28" t="str">
        <f t="shared" si="36"/>
        <v xml:space="preserve"> </v>
      </c>
      <c r="F620" s="33">
        <v>4828.8999999999996</v>
      </c>
      <c r="G620" s="28" t="str">
        <f t="shared" si="37"/>
        <v/>
      </c>
      <c r="H620" s="33"/>
      <c r="I620" s="33"/>
      <c r="J620" s="28" t="str">
        <f t="shared" si="38"/>
        <v xml:space="preserve"> </v>
      </c>
      <c r="K620" s="33">
        <v>4828.8999999999996</v>
      </c>
      <c r="L620" s="28" t="str">
        <f t="shared" si="39"/>
        <v/>
      </c>
      <c r="M620" s="33"/>
    </row>
    <row r="621" spans="1:13" ht="76.5" x14ac:dyDescent="0.2">
      <c r="A621" s="30" t="s">
        <v>364</v>
      </c>
      <c r="B621" s="30" t="s">
        <v>1457</v>
      </c>
      <c r="C621" s="33"/>
      <c r="D621" s="33"/>
      <c r="E621" s="28" t="str">
        <f t="shared" si="36"/>
        <v xml:space="preserve"> </v>
      </c>
      <c r="F621" s="33">
        <v>4828.8999999999996</v>
      </c>
      <c r="G621" s="28" t="str">
        <f t="shared" si="37"/>
        <v/>
      </c>
      <c r="H621" s="33"/>
      <c r="I621" s="33"/>
      <c r="J621" s="28" t="str">
        <f t="shared" si="38"/>
        <v xml:space="preserve"> </v>
      </c>
      <c r="K621" s="33">
        <v>4828.8999999999996</v>
      </c>
      <c r="L621" s="28" t="str">
        <f t="shared" si="39"/>
        <v/>
      </c>
      <c r="M621" s="33"/>
    </row>
    <row r="622" spans="1:13" ht="51" x14ac:dyDescent="0.2">
      <c r="A622" s="30" t="s">
        <v>1002</v>
      </c>
      <c r="B622" s="30" t="s">
        <v>1382</v>
      </c>
      <c r="C622" s="33">
        <v>25820</v>
      </c>
      <c r="D622" s="33">
        <v>25820</v>
      </c>
      <c r="E622" s="28">
        <f t="shared" si="36"/>
        <v>100</v>
      </c>
      <c r="F622" s="33"/>
      <c r="G622" s="28" t="str">
        <f t="shared" si="37"/>
        <v xml:space="preserve"> </v>
      </c>
      <c r="H622" s="33">
        <v>25820</v>
      </c>
      <c r="I622" s="33">
        <v>25820</v>
      </c>
      <c r="J622" s="28">
        <f t="shared" si="38"/>
        <v>100</v>
      </c>
      <c r="K622" s="33"/>
      <c r="L622" s="28" t="str">
        <f t="shared" si="39"/>
        <v xml:space="preserve"> </v>
      </c>
      <c r="M622" s="33"/>
    </row>
    <row r="623" spans="1:13" ht="63.75" x14ac:dyDescent="0.2">
      <c r="A623" s="30" t="s">
        <v>323</v>
      </c>
      <c r="B623" s="30" t="s">
        <v>193</v>
      </c>
      <c r="C623" s="33">
        <v>25820</v>
      </c>
      <c r="D623" s="33">
        <v>25820</v>
      </c>
      <c r="E623" s="28">
        <f t="shared" si="36"/>
        <v>100</v>
      </c>
      <c r="F623" s="33"/>
      <c r="G623" s="28" t="str">
        <f t="shared" si="37"/>
        <v xml:space="preserve"> </v>
      </c>
      <c r="H623" s="33">
        <v>25820</v>
      </c>
      <c r="I623" s="33">
        <v>25820</v>
      </c>
      <c r="J623" s="28">
        <f t="shared" si="38"/>
        <v>100</v>
      </c>
      <c r="K623" s="33"/>
      <c r="L623" s="28" t="str">
        <f t="shared" si="39"/>
        <v xml:space="preserve"> </v>
      </c>
      <c r="M623" s="33"/>
    </row>
    <row r="624" spans="1:13" ht="114.75" x14ac:dyDescent="0.2">
      <c r="A624" s="30" t="s">
        <v>19</v>
      </c>
      <c r="B624" s="30" t="s">
        <v>1210</v>
      </c>
      <c r="C624" s="33">
        <v>112543.5</v>
      </c>
      <c r="D624" s="33">
        <v>108513.2</v>
      </c>
      <c r="E624" s="28">
        <f t="shared" si="36"/>
        <v>96.418895804733268</v>
      </c>
      <c r="F624" s="33">
        <v>263518.09999999998</v>
      </c>
      <c r="G624" s="28">
        <f t="shared" si="37"/>
        <v>41.178651485419785</v>
      </c>
      <c r="H624" s="33">
        <v>112543.5</v>
      </c>
      <c r="I624" s="33">
        <v>108513.2</v>
      </c>
      <c r="J624" s="28">
        <f t="shared" si="38"/>
        <v>96.418895804733268</v>
      </c>
      <c r="K624" s="33">
        <v>263518.09999999998</v>
      </c>
      <c r="L624" s="28">
        <f t="shared" si="39"/>
        <v>41.178651485419785</v>
      </c>
      <c r="M624" s="33"/>
    </row>
    <row r="625" spans="1:13" ht="127.5" x14ac:dyDescent="0.2">
      <c r="A625" s="30" t="s">
        <v>392</v>
      </c>
      <c r="B625" s="30" t="s">
        <v>681</v>
      </c>
      <c r="C625" s="33">
        <v>112543.5</v>
      </c>
      <c r="D625" s="33">
        <v>108513.2</v>
      </c>
      <c r="E625" s="28">
        <f t="shared" si="36"/>
        <v>96.418895804733268</v>
      </c>
      <c r="F625" s="33">
        <v>263518.09999999998</v>
      </c>
      <c r="G625" s="28">
        <f t="shared" si="37"/>
        <v>41.178651485419785</v>
      </c>
      <c r="H625" s="33">
        <v>112543.5</v>
      </c>
      <c r="I625" s="33">
        <v>108513.2</v>
      </c>
      <c r="J625" s="28">
        <f t="shared" si="38"/>
        <v>96.418895804733268</v>
      </c>
      <c r="K625" s="33">
        <v>263518.09999999998</v>
      </c>
      <c r="L625" s="28">
        <f t="shared" si="39"/>
        <v>41.178651485419785</v>
      </c>
      <c r="M625" s="33"/>
    </row>
    <row r="626" spans="1:13" ht="63.75" x14ac:dyDescent="0.2">
      <c r="A626" s="30" t="s">
        <v>1301</v>
      </c>
      <c r="B626" s="30" t="s">
        <v>1419</v>
      </c>
      <c r="C626" s="33">
        <v>18049.400000000001</v>
      </c>
      <c r="D626" s="33">
        <v>8202.2472500000003</v>
      </c>
      <c r="E626" s="28">
        <f t="shared" si="36"/>
        <v>45.44332360078451</v>
      </c>
      <c r="F626" s="33">
        <v>8137.4999500000004</v>
      </c>
      <c r="G626" s="28">
        <f t="shared" si="37"/>
        <v>100.79566574989656</v>
      </c>
      <c r="H626" s="33">
        <v>18049.400000000001</v>
      </c>
      <c r="I626" s="33">
        <v>8202.2472500000003</v>
      </c>
      <c r="J626" s="28">
        <f t="shared" si="38"/>
        <v>45.44332360078451</v>
      </c>
      <c r="K626" s="33">
        <v>8137.4999500000004</v>
      </c>
      <c r="L626" s="28">
        <f t="shared" si="39"/>
        <v>100.79566574989656</v>
      </c>
      <c r="M626" s="33">
        <v>1640.4494500000001</v>
      </c>
    </row>
    <row r="627" spans="1:13" ht="38.25" x14ac:dyDescent="0.2">
      <c r="A627" s="30" t="s">
        <v>1056</v>
      </c>
      <c r="B627" s="30" t="s">
        <v>1745</v>
      </c>
      <c r="C627" s="33">
        <v>239672</v>
      </c>
      <c r="D627" s="33">
        <v>12812.05132</v>
      </c>
      <c r="E627" s="28">
        <f t="shared" si="36"/>
        <v>5.3456604526185787</v>
      </c>
      <c r="F627" s="33">
        <v>71744.294290000005</v>
      </c>
      <c r="G627" s="28">
        <f t="shared" si="37"/>
        <v>17.857937619696948</v>
      </c>
      <c r="H627" s="33">
        <v>239672</v>
      </c>
      <c r="I627" s="33">
        <v>12812.05132</v>
      </c>
      <c r="J627" s="28">
        <f t="shared" si="38"/>
        <v>5.3456604526185787</v>
      </c>
      <c r="K627" s="33">
        <v>71744.294290000005</v>
      </c>
      <c r="L627" s="28">
        <f t="shared" si="39"/>
        <v>17.857937619696948</v>
      </c>
      <c r="M627" s="33">
        <v>7320.2976800000006</v>
      </c>
    </row>
    <row r="628" spans="1:13" ht="63.75" x14ac:dyDescent="0.2">
      <c r="A628" s="30" t="s">
        <v>383</v>
      </c>
      <c r="B628" s="30" t="s">
        <v>417</v>
      </c>
      <c r="C628" s="33">
        <v>239672</v>
      </c>
      <c r="D628" s="33">
        <v>12812.05132</v>
      </c>
      <c r="E628" s="28">
        <f t="shared" si="36"/>
        <v>5.3456604526185787</v>
      </c>
      <c r="F628" s="33">
        <v>71744.294290000005</v>
      </c>
      <c r="G628" s="28">
        <f t="shared" si="37"/>
        <v>17.857937619696948</v>
      </c>
      <c r="H628" s="33">
        <v>239672</v>
      </c>
      <c r="I628" s="33">
        <v>12812.05132</v>
      </c>
      <c r="J628" s="28">
        <f t="shared" si="38"/>
        <v>5.3456604526185787</v>
      </c>
      <c r="K628" s="33">
        <v>71744.294290000005</v>
      </c>
      <c r="L628" s="28">
        <f t="shared" si="39"/>
        <v>17.857937619696948</v>
      </c>
      <c r="M628" s="33">
        <v>7320.2976800000006</v>
      </c>
    </row>
    <row r="629" spans="1:13" ht="76.5" x14ac:dyDescent="0.2">
      <c r="A629" s="30" t="s">
        <v>479</v>
      </c>
      <c r="B629" s="30" t="s">
        <v>8</v>
      </c>
      <c r="C629" s="33">
        <v>60623.199999999997</v>
      </c>
      <c r="D629" s="33"/>
      <c r="E629" s="28" t="str">
        <f t="shared" si="36"/>
        <v/>
      </c>
      <c r="F629" s="33"/>
      <c r="G629" s="28" t="str">
        <f t="shared" si="37"/>
        <v xml:space="preserve"> </v>
      </c>
      <c r="H629" s="33">
        <v>60623.199999999997</v>
      </c>
      <c r="I629" s="33"/>
      <c r="J629" s="28" t="str">
        <f t="shared" si="38"/>
        <v/>
      </c>
      <c r="K629" s="33"/>
      <c r="L629" s="28" t="str">
        <f t="shared" si="39"/>
        <v xml:space="preserve"> </v>
      </c>
      <c r="M629" s="33"/>
    </row>
    <row r="630" spans="1:13" ht="38.25" x14ac:dyDescent="0.2">
      <c r="A630" s="30" t="s">
        <v>1634</v>
      </c>
      <c r="B630" s="30" t="s">
        <v>700</v>
      </c>
      <c r="C630" s="33">
        <v>7239.5</v>
      </c>
      <c r="D630" s="33">
        <v>1600.9</v>
      </c>
      <c r="E630" s="28">
        <f t="shared" si="36"/>
        <v>22.113405621935218</v>
      </c>
      <c r="F630" s="33">
        <v>14202.860979999999</v>
      </c>
      <c r="G630" s="28">
        <f t="shared" si="37"/>
        <v>11.271672673937559</v>
      </c>
      <c r="H630" s="33">
        <v>7239.5</v>
      </c>
      <c r="I630" s="33">
        <v>1600.9</v>
      </c>
      <c r="J630" s="28">
        <f t="shared" si="38"/>
        <v>22.113405621935218</v>
      </c>
      <c r="K630" s="33">
        <v>14202.860979999999</v>
      </c>
      <c r="L630" s="28">
        <f t="shared" si="39"/>
        <v>11.271672673937559</v>
      </c>
      <c r="M630" s="33"/>
    </row>
    <row r="631" spans="1:13" ht="51" x14ac:dyDescent="0.2">
      <c r="A631" s="30" t="s">
        <v>244</v>
      </c>
      <c r="B631" s="30" t="s">
        <v>1360</v>
      </c>
      <c r="C631" s="33">
        <v>7239.5</v>
      </c>
      <c r="D631" s="33">
        <v>1600.9</v>
      </c>
      <c r="E631" s="28">
        <f t="shared" si="36"/>
        <v>22.113405621935218</v>
      </c>
      <c r="F631" s="33">
        <v>14202.860979999999</v>
      </c>
      <c r="G631" s="28">
        <f t="shared" si="37"/>
        <v>11.271672673937559</v>
      </c>
      <c r="H631" s="33">
        <v>7239.5</v>
      </c>
      <c r="I631" s="33">
        <v>1600.9</v>
      </c>
      <c r="J631" s="28">
        <f t="shared" si="38"/>
        <v>22.113405621935218</v>
      </c>
      <c r="K631" s="33">
        <v>14202.860979999999</v>
      </c>
      <c r="L631" s="28">
        <f t="shared" si="39"/>
        <v>11.271672673937559</v>
      </c>
      <c r="M631" s="33"/>
    </row>
    <row r="632" spans="1:13" ht="51" x14ac:dyDescent="0.2">
      <c r="A632" s="30" t="s">
        <v>1431</v>
      </c>
      <c r="B632" s="30" t="s">
        <v>62</v>
      </c>
      <c r="C632" s="33"/>
      <c r="D632" s="33"/>
      <c r="E632" s="28" t="str">
        <f t="shared" si="36"/>
        <v xml:space="preserve"> </v>
      </c>
      <c r="F632" s="33"/>
      <c r="G632" s="28" t="str">
        <f t="shared" si="37"/>
        <v xml:space="preserve"> </v>
      </c>
      <c r="H632" s="33"/>
      <c r="I632" s="33"/>
      <c r="J632" s="28" t="str">
        <f t="shared" si="38"/>
        <v xml:space="preserve"> </v>
      </c>
      <c r="K632" s="33"/>
      <c r="L632" s="28" t="str">
        <f t="shared" si="39"/>
        <v xml:space="preserve"> </v>
      </c>
      <c r="M632" s="33"/>
    </row>
    <row r="633" spans="1:13" ht="51" x14ac:dyDescent="0.2">
      <c r="A633" s="30" t="s">
        <v>1268</v>
      </c>
      <c r="B633" s="30" t="s">
        <v>1711</v>
      </c>
      <c r="C633" s="33"/>
      <c r="D633" s="33"/>
      <c r="E633" s="28" t="str">
        <f t="shared" si="36"/>
        <v xml:space="preserve"> </v>
      </c>
      <c r="F633" s="33">
        <v>22822.9</v>
      </c>
      <c r="G633" s="28" t="str">
        <f t="shared" si="37"/>
        <v/>
      </c>
      <c r="H633" s="33"/>
      <c r="I633" s="33"/>
      <c r="J633" s="28" t="str">
        <f t="shared" si="38"/>
        <v xml:space="preserve"> </v>
      </c>
      <c r="K633" s="33">
        <v>22822.9</v>
      </c>
      <c r="L633" s="28" t="str">
        <f t="shared" si="39"/>
        <v/>
      </c>
      <c r="M633" s="33"/>
    </row>
    <row r="634" spans="1:13" ht="63.75" x14ac:dyDescent="0.2">
      <c r="A634" s="30" t="s">
        <v>577</v>
      </c>
      <c r="B634" s="30" t="s">
        <v>1375</v>
      </c>
      <c r="C634" s="33"/>
      <c r="D634" s="33"/>
      <c r="E634" s="28" t="str">
        <f t="shared" si="36"/>
        <v xml:space="preserve"> </v>
      </c>
      <c r="F634" s="33">
        <v>22822.9</v>
      </c>
      <c r="G634" s="28" t="str">
        <f t="shared" si="37"/>
        <v/>
      </c>
      <c r="H634" s="33"/>
      <c r="I634" s="33"/>
      <c r="J634" s="28" t="str">
        <f t="shared" si="38"/>
        <v xml:space="preserve"> </v>
      </c>
      <c r="K634" s="33">
        <v>22822.9</v>
      </c>
      <c r="L634" s="28" t="str">
        <f t="shared" si="39"/>
        <v/>
      </c>
      <c r="M634" s="33"/>
    </row>
    <row r="635" spans="1:13" ht="38.25" x14ac:dyDescent="0.2">
      <c r="A635" s="30" t="s">
        <v>1190</v>
      </c>
      <c r="B635" s="30" t="s">
        <v>569</v>
      </c>
      <c r="C635" s="33"/>
      <c r="D635" s="33"/>
      <c r="E635" s="28" t="str">
        <f t="shared" si="36"/>
        <v xml:space="preserve"> </v>
      </c>
      <c r="F635" s="33">
        <v>28652.9</v>
      </c>
      <c r="G635" s="28" t="str">
        <f t="shared" si="37"/>
        <v/>
      </c>
      <c r="H635" s="33"/>
      <c r="I635" s="33"/>
      <c r="J635" s="28" t="str">
        <f t="shared" si="38"/>
        <v xml:space="preserve"> </v>
      </c>
      <c r="K635" s="33">
        <v>28652.9</v>
      </c>
      <c r="L635" s="28" t="str">
        <f t="shared" si="39"/>
        <v/>
      </c>
      <c r="M635" s="33"/>
    </row>
    <row r="636" spans="1:13" ht="63.75" x14ac:dyDescent="0.2">
      <c r="A636" s="30" t="s">
        <v>1190</v>
      </c>
      <c r="B636" s="30" t="s">
        <v>913</v>
      </c>
      <c r="C636" s="33">
        <v>13845.5</v>
      </c>
      <c r="D636" s="33">
        <v>13845.5</v>
      </c>
      <c r="E636" s="28">
        <f t="shared" si="36"/>
        <v>100</v>
      </c>
      <c r="F636" s="33"/>
      <c r="G636" s="28" t="str">
        <f t="shared" si="37"/>
        <v xml:space="preserve"> </v>
      </c>
      <c r="H636" s="33">
        <v>13845.5</v>
      </c>
      <c r="I636" s="33">
        <v>13845.5</v>
      </c>
      <c r="J636" s="28">
        <f t="shared" si="38"/>
        <v>100</v>
      </c>
      <c r="K636" s="33"/>
      <c r="L636" s="28" t="str">
        <f t="shared" si="39"/>
        <v xml:space="preserve"> </v>
      </c>
      <c r="M636" s="33">
        <v>13845.5</v>
      </c>
    </row>
    <row r="637" spans="1:13" ht="51" x14ac:dyDescent="0.2">
      <c r="A637" s="30" t="s">
        <v>508</v>
      </c>
      <c r="B637" s="30" t="s">
        <v>877</v>
      </c>
      <c r="C637" s="33"/>
      <c r="D637" s="33"/>
      <c r="E637" s="28" t="str">
        <f t="shared" si="36"/>
        <v xml:space="preserve"> </v>
      </c>
      <c r="F637" s="33">
        <v>28652.9</v>
      </c>
      <c r="G637" s="28" t="str">
        <f t="shared" si="37"/>
        <v/>
      </c>
      <c r="H637" s="33"/>
      <c r="I637" s="33"/>
      <c r="J637" s="28" t="str">
        <f t="shared" si="38"/>
        <v xml:space="preserve"> </v>
      </c>
      <c r="K637" s="33">
        <v>28652.9</v>
      </c>
      <c r="L637" s="28" t="str">
        <f t="shared" si="39"/>
        <v/>
      </c>
      <c r="M637" s="33"/>
    </row>
    <row r="638" spans="1:13" ht="89.25" x14ac:dyDescent="0.2">
      <c r="A638" s="30" t="s">
        <v>508</v>
      </c>
      <c r="B638" s="30" t="s">
        <v>1016</v>
      </c>
      <c r="C638" s="33">
        <v>13845.5</v>
      </c>
      <c r="D638" s="33">
        <v>13845.5</v>
      </c>
      <c r="E638" s="28">
        <f t="shared" si="36"/>
        <v>100</v>
      </c>
      <c r="F638" s="33"/>
      <c r="G638" s="28" t="str">
        <f t="shared" si="37"/>
        <v xml:space="preserve"> </v>
      </c>
      <c r="H638" s="33">
        <v>13845.5</v>
      </c>
      <c r="I638" s="33">
        <v>13845.5</v>
      </c>
      <c r="J638" s="28">
        <f t="shared" si="38"/>
        <v>100</v>
      </c>
      <c r="K638" s="33"/>
      <c r="L638" s="28" t="str">
        <f t="shared" si="39"/>
        <v xml:space="preserve"> </v>
      </c>
      <c r="M638" s="33">
        <v>13845.5</v>
      </c>
    </row>
    <row r="639" spans="1:13" ht="102" x14ac:dyDescent="0.2">
      <c r="A639" s="30" t="s">
        <v>473</v>
      </c>
      <c r="B639" s="30" t="s">
        <v>350</v>
      </c>
      <c r="C639" s="33">
        <v>145757.5</v>
      </c>
      <c r="D639" s="33">
        <v>34862.462529999997</v>
      </c>
      <c r="E639" s="28">
        <f t="shared" si="36"/>
        <v>23.918126017529111</v>
      </c>
      <c r="F639" s="33">
        <v>83140.371440000003</v>
      </c>
      <c r="G639" s="28">
        <f t="shared" si="37"/>
        <v>41.932050490247356</v>
      </c>
      <c r="H639" s="33">
        <v>145757.5</v>
      </c>
      <c r="I639" s="33">
        <v>34862.462529999997</v>
      </c>
      <c r="J639" s="28">
        <f t="shared" si="38"/>
        <v>23.918126017529111</v>
      </c>
      <c r="K639" s="33">
        <v>83140.371440000003</v>
      </c>
      <c r="L639" s="28">
        <f t="shared" si="39"/>
        <v>41.932050490247356</v>
      </c>
      <c r="M639" s="33">
        <v>9783.1388199999965</v>
      </c>
    </row>
    <row r="640" spans="1:13" ht="38.25" x14ac:dyDescent="0.2">
      <c r="A640" s="30" t="s">
        <v>1488</v>
      </c>
      <c r="B640" s="30" t="s">
        <v>105</v>
      </c>
      <c r="C640" s="33">
        <v>18200</v>
      </c>
      <c r="D640" s="33">
        <v>18200</v>
      </c>
      <c r="E640" s="28">
        <f t="shared" si="36"/>
        <v>100</v>
      </c>
      <c r="F640" s="33">
        <v>30150</v>
      </c>
      <c r="G640" s="28">
        <f t="shared" si="37"/>
        <v>60.364842454394697</v>
      </c>
      <c r="H640" s="33">
        <v>18200</v>
      </c>
      <c r="I640" s="33">
        <v>18200</v>
      </c>
      <c r="J640" s="28">
        <f t="shared" si="38"/>
        <v>100</v>
      </c>
      <c r="K640" s="33">
        <v>30150</v>
      </c>
      <c r="L640" s="28">
        <f t="shared" si="39"/>
        <v>60.364842454394697</v>
      </c>
      <c r="M640" s="33"/>
    </row>
    <row r="641" spans="1:13" ht="63.75" x14ac:dyDescent="0.2">
      <c r="A641" s="30" t="s">
        <v>76</v>
      </c>
      <c r="B641" s="30" t="s">
        <v>566</v>
      </c>
      <c r="C641" s="33">
        <v>18200</v>
      </c>
      <c r="D641" s="33">
        <v>18200</v>
      </c>
      <c r="E641" s="28">
        <f t="shared" si="36"/>
        <v>100</v>
      </c>
      <c r="F641" s="33">
        <v>30150</v>
      </c>
      <c r="G641" s="28">
        <f t="shared" si="37"/>
        <v>60.364842454394697</v>
      </c>
      <c r="H641" s="33">
        <v>18200</v>
      </c>
      <c r="I641" s="33">
        <v>18200</v>
      </c>
      <c r="J641" s="28">
        <f t="shared" si="38"/>
        <v>100</v>
      </c>
      <c r="K641" s="33">
        <v>30150</v>
      </c>
      <c r="L641" s="28">
        <f t="shared" si="39"/>
        <v>60.364842454394697</v>
      </c>
      <c r="M641" s="33"/>
    </row>
    <row r="642" spans="1:13" ht="89.25" x14ac:dyDescent="0.2">
      <c r="A642" s="30" t="s">
        <v>587</v>
      </c>
      <c r="B642" s="30" t="s">
        <v>475</v>
      </c>
      <c r="C642" s="33">
        <v>18695.099999999999</v>
      </c>
      <c r="D642" s="33"/>
      <c r="E642" s="28" t="str">
        <f t="shared" si="36"/>
        <v/>
      </c>
      <c r="F642" s="33"/>
      <c r="G642" s="28" t="str">
        <f t="shared" si="37"/>
        <v xml:space="preserve"> </v>
      </c>
      <c r="H642" s="33">
        <v>18695.099999999999</v>
      </c>
      <c r="I642" s="33"/>
      <c r="J642" s="28" t="str">
        <f t="shared" si="38"/>
        <v/>
      </c>
      <c r="K642" s="33"/>
      <c r="L642" s="28" t="str">
        <f t="shared" si="39"/>
        <v xml:space="preserve"> </v>
      </c>
      <c r="M642" s="33"/>
    </row>
    <row r="643" spans="1:13" ht="102" x14ac:dyDescent="0.2">
      <c r="A643" s="30" t="s">
        <v>951</v>
      </c>
      <c r="B643" s="30" t="s">
        <v>1734</v>
      </c>
      <c r="C643" s="33">
        <v>18695.099999999999</v>
      </c>
      <c r="D643" s="33"/>
      <c r="E643" s="28" t="str">
        <f t="shared" si="36"/>
        <v/>
      </c>
      <c r="F643" s="33"/>
      <c r="G643" s="28" t="str">
        <f t="shared" si="37"/>
        <v xml:space="preserve"> </v>
      </c>
      <c r="H643" s="33">
        <v>18695.099999999999</v>
      </c>
      <c r="I643" s="33"/>
      <c r="J643" s="28" t="str">
        <f t="shared" si="38"/>
        <v/>
      </c>
      <c r="K643" s="33"/>
      <c r="L643" s="28" t="str">
        <f t="shared" si="39"/>
        <v xml:space="preserve"> </v>
      </c>
      <c r="M643" s="33"/>
    </row>
    <row r="644" spans="1:13" ht="51" x14ac:dyDescent="0.2">
      <c r="A644" s="30" t="s">
        <v>1505</v>
      </c>
      <c r="B644" s="30" t="s">
        <v>178</v>
      </c>
      <c r="C644" s="33">
        <v>7129.2</v>
      </c>
      <c r="D644" s="33">
        <v>7129.2</v>
      </c>
      <c r="E644" s="28">
        <f t="shared" si="36"/>
        <v>100</v>
      </c>
      <c r="F644" s="33">
        <v>4098.44866</v>
      </c>
      <c r="G644" s="28">
        <f t="shared" si="37"/>
        <v>173.94874479164514</v>
      </c>
      <c r="H644" s="33">
        <v>7129.2</v>
      </c>
      <c r="I644" s="33">
        <v>7129.2</v>
      </c>
      <c r="J644" s="28">
        <f t="shared" si="38"/>
        <v>100</v>
      </c>
      <c r="K644" s="33">
        <v>4098.44866</v>
      </c>
      <c r="L644" s="28">
        <f t="shared" si="39"/>
        <v>173.94874479164514</v>
      </c>
      <c r="M644" s="33"/>
    </row>
    <row r="645" spans="1:13" ht="63.75" x14ac:dyDescent="0.2">
      <c r="A645" s="30" t="s">
        <v>839</v>
      </c>
      <c r="B645" s="30" t="s">
        <v>555</v>
      </c>
      <c r="C645" s="33">
        <v>7129.2</v>
      </c>
      <c r="D645" s="33">
        <v>7129.2</v>
      </c>
      <c r="E645" s="28">
        <f t="shared" si="36"/>
        <v>100</v>
      </c>
      <c r="F645" s="33">
        <v>4098.44866</v>
      </c>
      <c r="G645" s="28">
        <f t="shared" si="37"/>
        <v>173.94874479164514</v>
      </c>
      <c r="H645" s="33">
        <v>7129.2</v>
      </c>
      <c r="I645" s="33">
        <v>7129.2</v>
      </c>
      <c r="J645" s="28">
        <f t="shared" si="38"/>
        <v>100</v>
      </c>
      <c r="K645" s="33">
        <v>4098.44866</v>
      </c>
      <c r="L645" s="28">
        <f t="shared" si="39"/>
        <v>173.94874479164514</v>
      </c>
      <c r="M645" s="33"/>
    </row>
    <row r="646" spans="1:13" ht="102" x14ac:dyDescent="0.2">
      <c r="A646" s="30" t="s">
        <v>618</v>
      </c>
      <c r="B646" s="30" t="s">
        <v>1312</v>
      </c>
      <c r="C646" s="33">
        <v>29382</v>
      </c>
      <c r="D646" s="33">
        <v>19354.315910000001</v>
      </c>
      <c r="E646" s="28">
        <f t="shared" si="36"/>
        <v>65.871335885916551</v>
      </c>
      <c r="F646" s="33"/>
      <c r="G646" s="28" t="str">
        <f t="shared" si="37"/>
        <v xml:space="preserve"> </v>
      </c>
      <c r="H646" s="33">
        <v>29382</v>
      </c>
      <c r="I646" s="33">
        <v>19354.315910000001</v>
      </c>
      <c r="J646" s="28">
        <f t="shared" si="38"/>
        <v>65.871335885916551</v>
      </c>
      <c r="K646" s="33"/>
      <c r="L646" s="28" t="str">
        <f t="shared" si="39"/>
        <v xml:space="preserve"> </v>
      </c>
      <c r="M646" s="33">
        <v>19354.315910000001</v>
      </c>
    </row>
    <row r="647" spans="1:13" ht="114.75" x14ac:dyDescent="0.2">
      <c r="A647" s="30" t="s">
        <v>1682</v>
      </c>
      <c r="B647" s="30" t="s">
        <v>1521</v>
      </c>
      <c r="C647" s="33">
        <v>29382</v>
      </c>
      <c r="D647" s="33">
        <v>19354.315910000001</v>
      </c>
      <c r="E647" s="28">
        <f t="shared" ref="E647:E710" si="40">IF(C647=0," ",IF(D647/C647*100&gt;200,"свыше 200",IF(D647/C647&gt;0,D647/C647*100,"")))</f>
        <v>65.871335885916551</v>
      </c>
      <c r="F647" s="33"/>
      <c r="G647" s="28" t="str">
        <f t="shared" ref="G647:G710" si="41">IF(F647=0," ",IF(D647/F647*100&gt;200,"свыше 200",IF(D647/F647&gt;0,D647/F647*100,"")))</f>
        <v xml:space="preserve"> </v>
      </c>
      <c r="H647" s="33">
        <v>29382</v>
      </c>
      <c r="I647" s="33">
        <v>19354.315910000001</v>
      </c>
      <c r="J647" s="28">
        <f t="shared" ref="J647:J710" si="42">IF(H647=0," ",IF(I647/H647*100&gt;200,"свыше 200",IF(I647/H647&gt;0,I647/H647*100,"")))</f>
        <v>65.871335885916551</v>
      </c>
      <c r="K647" s="33"/>
      <c r="L647" s="28" t="str">
        <f t="shared" ref="L647:L710" si="43">IF(K647=0," ",IF(I647/K647*100&gt;200,"свыше 200",IF(I647/K647&gt;0,I647/K647*100,"")))</f>
        <v xml:space="preserve"> </v>
      </c>
      <c r="M647" s="33">
        <v>19354.315910000001</v>
      </c>
    </row>
    <row r="648" spans="1:13" ht="51" x14ac:dyDescent="0.2">
      <c r="A648" s="30" t="s">
        <v>1468</v>
      </c>
      <c r="B648" s="30" t="s">
        <v>1535</v>
      </c>
      <c r="C648" s="33">
        <v>29539.1</v>
      </c>
      <c r="D648" s="33"/>
      <c r="E648" s="28" t="str">
        <f t="shared" si="40"/>
        <v/>
      </c>
      <c r="F648" s="33"/>
      <c r="G648" s="28" t="str">
        <f t="shared" si="41"/>
        <v xml:space="preserve"> </v>
      </c>
      <c r="H648" s="33">
        <v>29539.1</v>
      </c>
      <c r="I648" s="33"/>
      <c r="J648" s="28" t="str">
        <f t="shared" si="42"/>
        <v/>
      </c>
      <c r="K648" s="33"/>
      <c r="L648" s="28" t="str">
        <f t="shared" si="43"/>
        <v xml:space="preserve"> </v>
      </c>
      <c r="M648" s="33"/>
    </row>
    <row r="649" spans="1:13" ht="63.75" x14ac:dyDescent="0.2">
      <c r="A649" s="30" t="s">
        <v>812</v>
      </c>
      <c r="B649" s="30" t="s">
        <v>242</v>
      </c>
      <c r="C649" s="33">
        <v>29539.1</v>
      </c>
      <c r="D649" s="33"/>
      <c r="E649" s="28" t="str">
        <f t="shared" si="40"/>
        <v/>
      </c>
      <c r="F649" s="33"/>
      <c r="G649" s="28" t="str">
        <f t="shared" si="41"/>
        <v xml:space="preserve"> </v>
      </c>
      <c r="H649" s="33">
        <v>29539.1</v>
      </c>
      <c r="I649" s="33"/>
      <c r="J649" s="28" t="str">
        <f t="shared" si="42"/>
        <v/>
      </c>
      <c r="K649" s="33"/>
      <c r="L649" s="28" t="str">
        <f t="shared" si="43"/>
        <v xml:space="preserve"> </v>
      </c>
      <c r="M649" s="33"/>
    </row>
    <row r="650" spans="1:13" ht="38.25" x14ac:dyDescent="0.2">
      <c r="A650" s="30" t="s">
        <v>772</v>
      </c>
      <c r="B650" s="30" t="s">
        <v>952</v>
      </c>
      <c r="C650" s="33">
        <v>551079.9</v>
      </c>
      <c r="D650" s="33">
        <v>114388.12108</v>
      </c>
      <c r="E650" s="28">
        <f t="shared" si="40"/>
        <v>20.757084604247041</v>
      </c>
      <c r="F650" s="33">
        <v>75215.254820000002</v>
      </c>
      <c r="G650" s="28">
        <f t="shared" si="41"/>
        <v>152.08101249373655</v>
      </c>
      <c r="H650" s="33">
        <v>551079.9</v>
      </c>
      <c r="I650" s="33">
        <v>114388.12108</v>
      </c>
      <c r="J650" s="28">
        <f t="shared" si="42"/>
        <v>20.757084604247041</v>
      </c>
      <c r="K650" s="33">
        <v>75215.254820000002</v>
      </c>
      <c r="L650" s="28">
        <f t="shared" si="43"/>
        <v>152.08101249373655</v>
      </c>
      <c r="M650" s="33">
        <v>70668.401790000004</v>
      </c>
    </row>
    <row r="651" spans="1:13" ht="63.75" x14ac:dyDescent="0.2">
      <c r="A651" s="30" t="s">
        <v>82</v>
      </c>
      <c r="B651" s="30" t="s">
        <v>1668</v>
      </c>
      <c r="C651" s="33">
        <v>551079.9</v>
      </c>
      <c r="D651" s="33">
        <v>114388.12108</v>
      </c>
      <c r="E651" s="28">
        <f t="shared" si="40"/>
        <v>20.757084604247041</v>
      </c>
      <c r="F651" s="33">
        <v>75215.254820000002</v>
      </c>
      <c r="G651" s="28">
        <f t="shared" si="41"/>
        <v>152.08101249373655</v>
      </c>
      <c r="H651" s="33">
        <v>551079.9</v>
      </c>
      <c r="I651" s="33">
        <v>114388.12108</v>
      </c>
      <c r="J651" s="28">
        <f t="shared" si="42"/>
        <v>20.757084604247041</v>
      </c>
      <c r="K651" s="33">
        <v>75215.254820000002</v>
      </c>
      <c r="L651" s="28">
        <f t="shared" si="43"/>
        <v>152.08101249373655</v>
      </c>
      <c r="M651" s="33">
        <v>70668.401790000004</v>
      </c>
    </row>
    <row r="652" spans="1:13" ht="114.75" x14ac:dyDescent="0.2">
      <c r="A652" s="30" t="s">
        <v>740</v>
      </c>
      <c r="B652" s="30" t="s">
        <v>694</v>
      </c>
      <c r="C652" s="33">
        <v>90553.7</v>
      </c>
      <c r="D652" s="33">
        <v>45304.075440000001</v>
      </c>
      <c r="E652" s="28">
        <f t="shared" si="40"/>
        <v>50.030065519133949</v>
      </c>
      <c r="F652" s="33">
        <v>81293.50318</v>
      </c>
      <c r="G652" s="28">
        <f t="shared" si="41"/>
        <v>55.729023437073145</v>
      </c>
      <c r="H652" s="33">
        <v>90553.7</v>
      </c>
      <c r="I652" s="33">
        <v>45304.075440000001</v>
      </c>
      <c r="J652" s="28">
        <f t="shared" si="42"/>
        <v>50.030065519133949</v>
      </c>
      <c r="K652" s="33">
        <v>81293.50318</v>
      </c>
      <c r="L652" s="28">
        <f t="shared" si="43"/>
        <v>55.729023437073145</v>
      </c>
      <c r="M652" s="33">
        <v>29192.159250000001</v>
      </c>
    </row>
    <row r="653" spans="1:13" ht="127.5" x14ac:dyDescent="0.2">
      <c r="A653" s="30" t="s">
        <v>1082</v>
      </c>
      <c r="B653" s="30" t="s">
        <v>1340</v>
      </c>
      <c r="C653" s="33">
        <v>90553.7</v>
      </c>
      <c r="D653" s="33">
        <v>45304.075440000001</v>
      </c>
      <c r="E653" s="28">
        <f t="shared" si="40"/>
        <v>50.030065519133949</v>
      </c>
      <c r="F653" s="33">
        <v>81293.50318</v>
      </c>
      <c r="G653" s="28">
        <f t="shared" si="41"/>
        <v>55.729023437073145</v>
      </c>
      <c r="H653" s="33">
        <v>90553.7</v>
      </c>
      <c r="I653" s="33">
        <v>45304.075440000001</v>
      </c>
      <c r="J653" s="28">
        <f t="shared" si="42"/>
        <v>50.030065519133949</v>
      </c>
      <c r="K653" s="33">
        <v>81293.50318</v>
      </c>
      <c r="L653" s="28">
        <f t="shared" si="43"/>
        <v>55.729023437073145</v>
      </c>
      <c r="M653" s="33">
        <v>29192.159250000001</v>
      </c>
    </row>
    <row r="654" spans="1:13" ht="63.75" x14ac:dyDescent="0.2">
      <c r="A654" s="30" t="s">
        <v>1582</v>
      </c>
      <c r="B654" s="30" t="s">
        <v>842</v>
      </c>
      <c r="C654" s="33">
        <v>78000</v>
      </c>
      <c r="D654" s="33"/>
      <c r="E654" s="28" t="str">
        <f t="shared" si="40"/>
        <v/>
      </c>
      <c r="F654" s="33">
        <v>825.3</v>
      </c>
      <c r="G654" s="28" t="str">
        <f t="shared" si="41"/>
        <v/>
      </c>
      <c r="H654" s="33">
        <v>78000</v>
      </c>
      <c r="I654" s="33"/>
      <c r="J654" s="28" t="str">
        <f t="shared" si="42"/>
        <v/>
      </c>
      <c r="K654" s="33">
        <v>825.3</v>
      </c>
      <c r="L654" s="28" t="str">
        <f t="shared" si="43"/>
        <v/>
      </c>
      <c r="M654" s="33"/>
    </row>
    <row r="655" spans="1:13" ht="76.5" x14ac:dyDescent="0.2">
      <c r="A655" s="30" t="s">
        <v>200</v>
      </c>
      <c r="B655" s="30" t="s">
        <v>912</v>
      </c>
      <c r="C655" s="33">
        <v>78000</v>
      </c>
      <c r="D655" s="33"/>
      <c r="E655" s="28" t="str">
        <f t="shared" si="40"/>
        <v/>
      </c>
      <c r="F655" s="33">
        <v>825.3</v>
      </c>
      <c r="G655" s="28" t="str">
        <f t="shared" si="41"/>
        <v/>
      </c>
      <c r="H655" s="33">
        <v>78000</v>
      </c>
      <c r="I655" s="33"/>
      <c r="J655" s="28" t="str">
        <f t="shared" si="42"/>
        <v/>
      </c>
      <c r="K655" s="33">
        <v>825.3</v>
      </c>
      <c r="L655" s="28" t="str">
        <f t="shared" si="43"/>
        <v/>
      </c>
      <c r="M655" s="33"/>
    </row>
    <row r="656" spans="1:13" ht="38.25" x14ac:dyDescent="0.2">
      <c r="A656" s="30" t="s">
        <v>161</v>
      </c>
      <c r="B656" s="30" t="s">
        <v>1494</v>
      </c>
      <c r="C656" s="33">
        <v>64170</v>
      </c>
      <c r="D656" s="33"/>
      <c r="E656" s="28" t="str">
        <f t="shared" si="40"/>
        <v/>
      </c>
      <c r="F656" s="33"/>
      <c r="G656" s="28" t="str">
        <f t="shared" si="41"/>
        <v xml:space="preserve"> </v>
      </c>
      <c r="H656" s="33">
        <v>64170</v>
      </c>
      <c r="I656" s="33"/>
      <c r="J656" s="28" t="str">
        <f t="shared" si="42"/>
        <v/>
      </c>
      <c r="K656" s="33"/>
      <c r="L656" s="28" t="str">
        <f t="shared" si="43"/>
        <v xml:space="preserve"> </v>
      </c>
      <c r="M656" s="33"/>
    </row>
    <row r="657" spans="1:13" ht="51" x14ac:dyDescent="0.2">
      <c r="A657" s="30" t="s">
        <v>1242</v>
      </c>
      <c r="B657" s="30" t="s">
        <v>1680</v>
      </c>
      <c r="C657" s="33">
        <v>64170</v>
      </c>
      <c r="D657" s="33"/>
      <c r="E657" s="28" t="str">
        <f t="shared" si="40"/>
        <v/>
      </c>
      <c r="F657" s="33"/>
      <c r="G657" s="28" t="str">
        <f t="shared" si="41"/>
        <v xml:space="preserve"> </v>
      </c>
      <c r="H657" s="33">
        <v>64170</v>
      </c>
      <c r="I657" s="33"/>
      <c r="J657" s="28" t="str">
        <f t="shared" si="42"/>
        <v/>
      </c>
      <c r="K657" s="33"/>
      <c r="L657" s="28" t="str">
        <f t="shared" si="43"/>
        <v xml:space="preserve"> </v>
      </c>
      <c r="M657" s="33"/>
    </row>
    <row r="658" spans="1:13" ht="76.5" x14ac:dyDescent="0.2">
      <c r="A658" s="30" t="s">
        <v>619</v>
      </c>
      <c r="B658" s="30" t="s">
        <v>1369</v>
      </c>
      <c r="C658" s="33">
        <v>203855.9</v>
      </c>
      <c r="D658" s="33">
        <v>117229.65923999999</v>
      </c>
      <c r="E658" s="28">
        <f t="shared" si="40"/>
        <v>57.506139993985947</v>
      </c>
      <c r="F658" s="33">
        <v>847076.82161999994</v>
      </c>
      <c r="G658" s="28">
        <f t="shared" si="41"/>
        <v>13.839318494844782</v>
      </c>
      <c r="H658" s="33">
        <v>203855.9</v>
      </c>
      <c r="I658" s="33">
        <v>117229.65923999999</v>
      </c>
      <c r="J658" s="28">
        <f t="shared" si="42"/>
        <v>57.506139993985947</v>
      </c>
      <c r="K658" s="33">
        <v>847076.82161999994</v>
      </c>
      <c r="L658" s="28">
        <f t="shared" si="43"/>
        <v>13.839318494844782</v>
      </c>
      <c r="M658" s="33"/>
    </row>
    <row r="659" spans="1:13" ht="140.25" x14ac:dyDescent="0.2">
      <c r="A659" s="30" t="s">
        <v>1512</v>
      </c>
      <c r="B659" s="30" t="s">
        <v>1074</v>
      </c>
      <c r="C659" s="33"/>
      <c r="D659" s="33"/>
      <c r="E659" s="28" t="str">
        <f t="shared" si="40"/>
        <v xml:space="preserve"> </v>
      </c>
      <c r="F659" s="33"/>
      <c r="G659" s="28" t="str">
        <f t="shared" si="41"/>
        <v xml:space="preserve"> </v>
      </c>
      <c r="H659" s="33"/>
      <c r="I659" s="33"/>
      <c r="J659" s="28" t="str">
        <f t="shared" si="42"/>
        <v xml:space="preserve"> </v>
      </c>
      <c r="K659" s="33"/>
      <c r="L659" s="28" t="str">
        <f t="shared" si="43"/>
        <v xml:space="preserve"> </v>
      </c>
      <c r="M659" s="33"/>
    </row>
    <row r="660" spans="1:13" ht="153" x14ac:dyDescent="0.2">
      <c r="A660" s="30" t="s">
        <v>848</v>
      </c>
      <c r="B660" s="30" t="s">
        <v>1426</v>
      </c>
      <c r="C660" s="33"/>
      <c r="D660" s="33"/>
      <c r="E660" s="28" t="str">
        <f t="shared" si="40"/>
        <v xml:space="preserve"> </v>
      </c>
      <c r="F660" s="33"/>
      <c r="G660" s="28" t="str">
        <f t="shared" si="41"/>
        <v xml:space="preserve"> </v>
      </c>
      <c r="H660" s="33"/>
      <c r="I660" s="33"/>
      <c r="J660" s="28" t="str">
        <f t="shared" si="42"/>
        <v xml:space="preserve"> </v>
      </c>
      <c r="K660" s="33"/>
      <c r="L660" s="28" t="str">
        <f t="shared" si="43"/>
        <v xml:space="preserve"> </v>
      </c>
      <c r="M660" s="33"/>
    </row>
    <row r="661" spans="1:13" ht="140.25" x14ac:dyDescent="0.2">
      <c r="A661" s="30" t="s">
        <v>881</v>
      </c>
      <c r="B661" s="30" t="s">
        <v>272</v>
      </c>
      <c r="C661" s="33">
        <v>172909.4</v>
      </c>
      <c r="D661" s="33">
        <v>6710.02945</v>
      </c>
      <c r="E661" s="28">
        <f t="shared" si="40"/>
        <v>3.8806620403517686</v>
      </c>
      <c r="F661" s="33">
        <v>91720.320000000007</v>
      </c>
      <c r="G661" s="28">
        <f t="shared" si="41"/>
        <v>7.3157501522018231</v>
      </c>
      <c r="H661" s="33">
        <v>172909.4</v>
      </c>
      <c r="I661" s="33">
        <v>6710.02945</v>
      </c>
      <c r="J661" s="28">
        <f t="shared" si="42"/>
        <v>3.8806620403517686</v>
      </c>
      <c r="K661" s="33">
        <v>91720.320000000007</v>
      </c>
      <c r="L661" s="28">
        <f t="shared" si="43"/>
        <v>7.3157501522018231</v>
      </c>
      <c r="M661" s="33">
        <v>474.08752999999979</v>
      </c>
    </row>
    <row r="662" spans="1:13" ht="153" x14ac:dyDescent="0.2">
      <c r="A662" s="30" t="s">
        <v>209</v>
      </c>
      <c r="B662" s="30" t="s">
        <v>624</v>
      </c>
      <c r="C662" s="33">
        <v>172909.4</v>
      </c>
      <c r="D662" s="33">
        <v>6710.02945</v>
      </c>
      <c r="E662" s="28">
        <f t="shared" si="40"/>
        <v>3.8806620403517686</v>
      </c>
      <c r="F662" s="33">
        <v>91720.320000000007</v>
      </c>
      <c r="G662" s="28">
        <f t="shared" si="41"/>
        <v>7.3157501522018231</v>
      </c>
      <c r="H662" s="33">
        <v>172909.4</v>
      </c>
      <c r="I662" s="33">
        <v>6710.02945</v>
      </c>
      <c r="J662" s="28">
        <f t="shared" si="42"/>
        <v>3.8806620403517686</v>
      </c>
      <c r="K662" s="33">
        <v>91720.320000000007</v>
      </c>
      <c r="L662" s="28">
        <f t="shared" si="43"/>
        <v>7.3157501522018231</v>
      </c>
      <c r="M662" s="33">
        <v>474.08752999999979</v>
      </c>
    </row>
    <row r="663" spans="1:13" x14ac:dyDescent="0.2">
      <c r="A663" s="30" t="s">
        <v>426</v>
      </c>
      <c r="B663" s="30" t="s">
        <v>1547</v>
      </c>
      <c r="C663" s="33">
        <v>604.59811000000002</v>
      </c>
      <c r="D663" s="33">
        <v>7943.9134000000004</v>
      </c>
      <c r="E663" s="28" t="str">
        <f t="shared" si="40"/>
        <v>свыше 200</v>
      </c>
      <c r="F663" s="33"/>
      <c r="G663" s="28" t="str">
        <f t="shared" si="41"/>
        <v xml:space="preserve"> </v>
      </c>
      <c r="H663" s="33"/>
      <c r="I663" s="33">
        <v>7943.9134000000004</v>
      </c>
      <c r="J663" s="28" t="str">
        <f t="shared" si="42"/>
        <v xml:space="preserve"> </v>
      </c>
      <c r="K663" s="33"/>
      <c r="L663" s="28" t="str">
        <f t="shared" si="43"/>
        <v xml:space="preserve"> </v>
      </c>
      <c r="M663" s="33">
        <v>2885.7133800000001</v>
      </c>
    </row>
    <row r="664" spans="1:13" ht="25.5" x14ac:dyDescent="0.2">
      <c r="A664" s="30" t="s">
        <v>795</v>
      </c>
      <c r="B664" s="30" t="s">
        <v>1576</v>
      </c>
      <c r="C664" s="33"/>
      <c r="D664" s="33">
        <v>7943.9134000000004</v>
      </c>
      <c r="E664" s="28" t="str">
        <f t="shared" si="40"/>
        <v xml:space="preserve"> </v>
      </c>
      <c r="F664" s="33"/>
      <c r="G664" s="28" t="str">
        <f t="shared" si="41"/>
        <v xml:space="preserve"> </v>
      </c>
      <c r="H664" s="33"/>
      <c r="I664" s="33">
        <v>7943.9134000000004</v>
      </c>
      <c r="J664" s="28" t="str">
        <f t="shared" si="42"/>
        <v xml:space="preserve"> </v>
      </c>
      <c r="K664" s="33"/>
      <c r="L664" s="28" t="str">
        <f t="shared" si="43"/>
        <v xml:space="preserve"> </v>
      </c>
      <c r="M664" s="33">
        <v>2885.7133800000001</v>
      </c>
    </row>
    <row r="665" spans="1:13" ht="25.5" x14ac:dyDescent="0.2">
      <c r="A665" s="30" t="s">
        <v>1057</v>
      </c>
      <c r="B665" s="30" t="s">
        <v>568</v>
      </c>
      <c r="C665" s="33"/>
      <c r="D665" s="33"/>
      <c r="E665" s="28" t="str">
        <f t="shared" si="40"/>
        <v xml:space="preserve"> </v>
      </c>
      <c r="F665" s="33"/>
      <c r="G665" s="28" t="str">
        <f t="shared" si="41"/>
        <v xml:space="preserve"> </v>
      </c>
      <c r="H665" s="33"/>
      <c r="I665" s="33"/>
      <c r="J665" s="28" t="str">
        <f t="shared" si="42"/>
        <v xml:space="preserve"> </v>
      </c>
      <c r="K665" s="33"/>
      <c r="L665" s="28" t="str">
        <f t="shared" si="43"/>
        <v xml:space="preserve"> </v>
      </c>
      <c r="M665" s="33"/>
    </row>
    <row r="666" spans="1:13" ht="25.5" x14ac:dyDescent="0.2">
      <c r="A666" s="30" t="s">
        <v>217</v>
      </c>
      <c r="B666" s="30" t="s">
        <v>71</v>
      </c>
      <c r="C666" s="33">
        <v>604.59811000000002</v>
      </c>
      <c r="D666" s="33"/>
      <c r="E666" s="28" t="str">
        <f t="shared" si="40"/>
        <v/>
      </c>
      <c r="F666" s="33"/>
      <c r="G666" s="28" t="str">
        <f t="shared" si="41"/>
        <v xml:space="preserve"> </v>
      </c>
      <c r="H666" s="33"/>
      <c r="I666" s="33"/>
      <c r="J666" s="28" t="str">
        <f t="shared" si="42"/>
        <v xml:space="preserve"> </v>
      </c>
      <c r="K666" s="33"/>
      <c r="L666" s="28" t="str">
        <f t="shared" si="43"/>
        <v xml:space="preserve"> </v>
      </c>
      <c r="M666" s="33"/>
    </row>
    <row r="667" spans="1:13" ht="25.5" x14ac:dyDescent="0.2">
      <c r="A667" s="30" t="s">
        <v>386</v>
      </c>
      <c r="B667" s="30" t="s">
        <v>940</v>
      </c>
      <c r="C667" s="33">
        <v>1617734.45013</v>
      </c>
      <c r="D667" s="33">
        <v>988469.98358999996</v>
      </c>
      <c r="E667" s="28">
        <f t="shared" si="40"/>
        <v>61.10211620396457</v>
      </c>
      <c r="F667" s="33">
        <v>980137.75523000001</v>
      </c>
      <c r="G667" s="28">
        <f t="shared" si="41"/>
        <v>100.85010788693114</v>
      </c>
      <c r="H667" s="33">
        <v>1616972.6</v>
      </c>
      <c r="I667" s="33">
        <v>988469.98358999996</v>
      </c>
      <c r="J667" s="28">
        <f t="shared" si="42"/>
        <v>61.130904975755307</v>
      </c>
      <c r="K667" s="33">
        <v>980137.75523000001</v>
      </c>
      <c r="L667" s="28">
        <f t="shared" si="43"/>
        <v>100.85010788693114</v>
      </c>
      <c r="M667" s="33">
        <v>98062.569989999989</v>
      </c>
    </row>
    <row r="668" spans="1:13" ht="51" x14ac:dyDescent="0.2">
      <c r="A668" s="30" t="s">
        <v>21</v>
      </c>
      <c r="B668" s="30" t="s">
        <v>1199</v>
      </c>
      <c r="C668" s="33">
        <v>761.85013000000004</v>
      </c>
      <c r="D668" s="33"/>
      <c r="E668" s="28" t="str">
        <f t="shared" si="40"/>
        <v/>
      </c>
      <c r="F668" s="33"/>
      <c r="G668" s="28" t="str">
        <f t="shared" si="41"/>
        <v xml:space="preserve"> </v>
      </c>
      <c r="H668" s="33"/>
      <c r="I668" s="33"/>
      <c r="J668" s="28" t="str">
        <f t="shared" si="42"/>
        <v xml:space="preserve"> </v>
      </c>
      <c r="K668" s="33"/>
      <c r="L668" s="28" t="str">
        <f t="shared" si="43"/>
        <v xml:space="preserve"> </v>
      </c>
      <c r="M668" s="33"/>
    </row>
    <row r="669" spans="1:13" ht="51" x14ac:dyDescent="0.2">
      <c r="A669" s="30" t="s">
        <v>1482</v>
      </c>
      <c r="B669" s="30" t="s">
        <v>1255</v>
      </c>
      <c r="C669" s="33">
        <v>761.85013000000004</v>
      </c>
      <c r="D669" s="33"/>
      <c r="E669" s="28" t="str">
        <f t="shared" si="40"/>
        <v/>
      </c>
      <c r="F669" s="33"/>
      <c r="G669" s="28" t="str">
        <f t="shared" si="41"/>
        <v xml:space="preserve"> </v>
      </c>
      <c r="H669" s="33"/>
      <c r="I669" s="33"/>
      <c r="J669" s="28" t="str">
        <f t="shared" si="42"/>
        <v xml:space="preserve"> </v>
      </c>
      <c r="K669" s="33"/>
      <c r="L669" s="28" t="str">
        <f t="shared" si="43"/>
        <v xml:space="preserve"> </v>
      </c>
      <c r="M669" s="33"/>
    </row>
    <row r="670" spans="1:13" ht="63.75" x14ac:dyDescent="0.2">
      <c r="A670" s="30" t="s">
        <v>260</v>
      </c>
      <c r="B670" s="30" t="s">
        <v>1635</v>
      </c>
      <c r="C670" s="33"/>
      <c r="D670" s="33"/>
      <c r="E670" s="28" t="str">
        <f t="shared" si="40"/>
        <v xml:space="preserve"> </v>
      </c>
      <c r="F670" s="33"/>
      <c r="G670" s="28" t="str">
        <f t="shared" si="41"/>
        <v xml:space="preserve"> </v>
      </c>
      <c r="H670" s="33"/>
      <c r="I670" s="33"/>
      <c r="J670" s="28" t="str">
        <f t="shared" si="42"/>
        <v xml:space="preserve"> </v>
      </c>
      <c r="K670" s="33"/>
      <c r="L670" s="28" t="str">
        <f t="shared" si="43"/>
        <v xml:space="preserve"> </v>
      </c>
      <c r="M670" s="33"/>
    </row>
    <row r="671" spans="1:13" ht="89.25" x14ac:dyDescent="0.2">
      <c r="A671" s="30" t="s">
        <v>1206</v>
      </c>
      <c r="B671" s="30" t="s">
        <v>978</v>
      </c>
      <c r="C671" s="33"/>
      <c r="D671" s="33"/>
      <c r="E671" s="28" t="str">
        <f t="shared" si="40"/>
        <v xml:space="preserve"> </v>
      </c>
      <c r="F671" s="33"/>
      <c r="G671" s="28" t="str">
        <f t="shared" si="41"/>
        <v xml:space="preserve"> </v>
      </c>
      <c r="H671" s="33"/>
      <c r="I671" s="33"/>
      <c r="J671" s="28" t="str">
        <f t="shared" si="42"/>
        <v xml:space="preserve"> </v>
      </c>
      <c r="K671" s="33"/>
      <c r="L671" s="28" t="str">
        <f t="shared" si="43"/>
        <v xml:space="preserve"> </v>
      </c>
      <c r="M671" s="33"/>
    </row>
    <row r="672" spans="1:13" ht="89.25" x14ac:dyDescent="0.2">
      <c r="A672" s="30" t="s">
        <v>896</v>
      </c>
      <c r="B672" s="30" t="s">
        <v>1183</v>
      </c>
      <c r="C672" s="33"/>
      <c r="D672" s="33"/>
      <c r="E672" s="28" t="str">
        <f t="shared" si="40"/>
        <v xml:space="preserve"> </v>
      </c>
      <c r="F672" s="33"/>
      <c r="G672" s="28" t="str">
        <f t="shared" si="41"/>
        <v xml:space="preserve"> </v>
      </c>
      <c r="H672" s="33"/>
      <c r="I672" s="33"/>
      <c r="J672" s="28" t="str">
        <f t="shared" si="42"/>
        <v xml:space="preserve"> </v>
      </c>
      <c r="K672" s="33"/>
      <c r="L672" s="28" t="str">
        <f t="shared" si="43"/>
        <v xml:space="preserve"> </v>
      </c>
      <c r="M672" s="33"/>
    </row>
    <row r="673" spans="1:13" ht="76.5" x14ac:dyDescent="0.2">
      <c r="A673" s="30" t="s">
        <v>905</v>
      </c>
      <c r="B673" s="30" t="s">
        <v>1651</v>
      </c>
      <c r="C673" s="33">
        <v>25308.799999999999</v>
      </c>
      <c r="D673" s="33">
        <v>10732.909540000001</v>
      </c>
      <c r="E673" s="28">
        <f t="shared" si="40"/>
        <v>42.40781680680238</v>
      </c>
      <c r="F673" s="33">
        <v>9226.0074000000004</v>
      </c>
      <c r="G673" s="28">
        <f t="shared" si="41"/>
        <v>116.33319890898852</v>
      </c>
      <c r="H673" s="33">
        <v>25308.799999999999</v>
      </c>
      <c r="I673" s="33">
        <v>10732.909540000001</v>
      </c>
      <c r="J673" s="28">
        <f t="shared" si="42"/>
        <v>42.40781680680238</v>
      </c>
      <c r="K673" s="33">
        <v>9226.0074000000004</v>
      </c>
      <c r="L673" s="28">
        <f t="shared" si="43"/>
        <v>116.33319890898852</v>
      </c>
      <c r="M673" s="33">
        <v>2006.2314999999999</v>
      </c>
    </row>
    <row r="674" spans="1:13" ht="89.25" x14ac:dyDescent="0.2">
      <c r="A674" s="30" t="s">
        <v>1256</v>
      </c>
      <c r="B674" s="30" t="s">
        <v>1153</v>
      </c>
      <c r="C674" s="33">
        <v>25308.799999999999</v>
      </c>
      <c r="D674" s="33">
        <v>10732.909540000001</v>
      </c>
      <c r="E674" s="28">
        <f t="shared" si="40"/>
        <v>42.40781680680238</v>
      </c>
      <c r="F674" s="33">
        <v>9226.0074000000004</v>
      </c>
      <c r="G674" s="28">
        <f t="shared" si="41"/>
        <v>116.33319890898852</v>
      </c>
      <c r="H674" s="33">
        <v>25308.799999999999</v>
      </c>
      <c r="I674" s="33">
        <v>10732.909540000001</v>
      </c>
      <c r="J674" s="28">
        <f t="shared" si="42"/>
        <v>42.40781680680238</v>
      </c>
      <c r="K674" s="33">
        <v>9226.0074000000004</v>
      </c>
      <c r="L674" s="28">
        <f t="shared" si="43"/>
        <v>116.33319890898852</v>
      </c>
      <c r="M674" s="33">
        <v>2006.2314999999999</v>
      </c>
    </row>
    <row r="675" spans="1:13" ht="89.25" x14ac:dyDescent="0.2">
      <c r="A675" s="30" t="s">
        <v>1281</v>
      </c>
      <c r="B675" s="30" t="s">
        <v>751</v>
      </c>
      <c r="C675" s="33">
        <v>372.3</v>
      </c>
      <c r="D675" s="33">
        <v>46.5672</v>
      </c>
      <c r="E675" s="28">
        <f t="shared" si="40"/>
        <v>12.507977437550363</v>
      </c>
      <c r="F675" s="33">
        <v>46.941099999999999</v>
      </c>
      <c r="G675" s="28">
        <f t="shared" si="41"/>
        <v>99.203469880339398</v>
      </c>
      <c r="H675" s="33">
        <v>372.3</v>
      </c>
      <c r="I675" s="33">
        <v>46.5672</v>
      </c>
      <c r="J675" s="28">
        <f t="shared" si="42"/>
        <v>12.507977437550363</v>
      </c>
      <c r="K675" s="33">
        <v>46.941099999999999</v>
      </c>
      <c r="L675" s="28">
        <f t="shared" si="43"/>
        <v>99.203469880339398</v>
      </c>
      <c r="M675" s="33">
        <v>3.134999999999998</v>
      </c>
    </row>
    <row r="676" spans="1:13" ht="102" x14ac:dyDescent="0.2">
      <c r="A676" s="30" t="s">
        <v>1614</v>
      </c>
      <c r="B676" s="30" t="s">
        <v>1495</v>
      </c>
      <c r="C676" s="33">
        <v>372.3</v>
      </c>
      <c r="D676" s="33">
        <v>46.5672</v>
      </c>
      <c r="E676" s="28">
        <f t="shared" si="40"/>
        <v>12.507977437550363</v>
      </c>
      <c r="F676" s="33">
        <v>46.941099999999999</v>
      </c>
      <c r="G676" s="28">
        <f t="shared" si="41"/>
        <v>99.203469880339398</v>
      </c>
      <c r="H676" s="33">
        <v>372.3</v>
      </c>
      <c r="I676" s="33">
        <v>46.5672</v>
      </c>
      <c r="J676" s="28">
        <f t="shared" si="42"/>
        <v>12.507977437550363</v>
      </c>
      <c r="K676" s="33">
        <v>46.941099999999999</v>
      </c>
      <c r="L676" s="28">
        <f t="shared" si="43"/>
        <v>99.203469880339398</v>
      </c>
      <c r="M676" s="33">
        <v>3.134999999999998</v>
      </c>
    </row>
    <row r="677" spans="1:13" ht="89.25" x14ac:dyDescent="0.2">
      <c r="A677" s="30" t="s">
        <v>957</v>
      </c>
      <c r="B677" s="30" t="s">
        <v>763</v>
      </c>
      <c r="C677" s="33"/>
      <c r="D677" s="33"/>
      <c r="E677" s="28" t="str">
        <f t="shared" si="40"/>
        <v xml:space="preserve"> </v>
      </c>
      <c r="F677" s="33"/>
      <c r="G677" s="28" t="str">
        <f t="shared" si="41"/>
        <v xml:space="preserve"> </v>
      </c>
      <c r="H677" s="33"/>
      <c r="I677" s="33"/>
      <c r="J677" s="28" t="str">
        <f t="shared" si="42"/>
        <v xml:space="preserve"> </v>
      </c>
      <c r="K677" s="33"/>
      <c r="L677" s="28" t="str">
        <f t="shared" si="43"/>
        <v xml:space="preserve"> </v>
      </c>
      <c r="M677" s="33"/>
    </row>
    <row r="678" spans="1:13" ht="76.5" x14ac:dyDescent="0.2">
      <c r="A678" s="30" t="s">
        <v>1310</v>
      </c>
      <c r="B678" s="30" t="s">
        <v>88</v>
      </c>
      <c r="C678" s="33">
        <v>12000</v>
      </c>
      <c r="D678" s="33"/>
      <c r="E678" s="28" t="str">
        <f t="shared" si="40"/>
        <v/>
      </c>
      <c r="F678" s="33"/>
      <c r="G678" s="28" t="str">
        <f t="shared" si="41"/>
        <v xml:space="preserve"> </v>
      </c>
      <c r="H678" s="33">
        <v>12000</v>
      </c>
      <c r="I678" s="33"/>
      <c r="J678" s="28" t="str">
        <f t="shared" si="42"/>
        <v/>
      </c>
      <c r="K678" s="33"/>
      <c r="L678" s="28" t="str">
        <f t="shared" si="43"/>
        <v xml:space="preserve"> </v>
      </c>
      <c r="M678" s="33"/>
    </row>
    <row r="679" spans="1:13" ht="89.25" x14ac:dyDescent="0.2">
      <c r="A679" s="30" t="s">
        <v>626</v>
      </c>
      <c r="B679" s="30" t="s">
        <v>1487</v>
      </c>
      <c r="C679" s="33">
        <v>12000</v>
      </c>
      <c r="D679" s="33"/>
      <c r="E679" s="28" t="str">
        <f t="shared" si="40"/>
        <v/>
      </c>
      <c r="F679" s="33"/>
      <c r="G679" s="28" t="str">
        <f t="shared" si="41"/>
        <v xml:space="preserve"> </v>
      </c>
      <c r="H679" s="33">
        <v>12000</v>
      </c>
      <c r="I679" s="33"/>
      <c r="J679" s="28" t="str">
        <f t="shared" si="42"/>
        <v/>
      </c>
      <c r="K679" s="33"/>
      <c r="L679" s="28" t="str">
        <f t="shared" si="43"/>
        <v xml:space="preserve"> </v>
      </c>
      <c r="M679" s="33"/>
    </row>
    <row r="680" spans="1:13" ht="63.75" x14ac:dyDescent="0.2">
      <c r="A680" s="30" t="s">
        <v>1476</v>
      </c>
      <c r="B680" s="30" t="s">
        <v>1011</v>
      </c>
      <c r="C680" s="33">
        <v>5767.3</v>
      </c>
      <c r="D680" s="33"/>
      <c r="E680" s="28" t="str">
        <f t="shared" si="40"/>
        <v/>
      </c>
      <c r="F680" s="33"/>
      <c r="G680" s="28" t="str">
        <f t="shared" si="41"/>
        <v xml:space="preserve"> </v>
      </c>
      <c r="H680" s="33">
        <v>5767.3</v>
      </c>
      <c r="I680" s="33"/>
      <c r="J680" s="28" t="str">
        <f t="shared" si="42"/>
        <v/>
      </c>
      <c r="K680" s="33"/>
      <c r="L680" s="28" t="str">
        <f t="shared" si="43"/>
        <v xml:space="preserve"> </v>
      </c>
      <c r="M680" s="33"/>
    </row>
    <row r="681" spans="1:13" ht="63.75" x14ac:dyDescent="0.2">
      <c r="A681" s="30" t="s">
        <v>576</v>
      </c>
      <c r="B681" s="30" t="s">
        <v>541</v>
      </c>
      <c r="C681" s="33">
        <v>168152.6</v>
      </c>
      <c r="D681" s="33">
        <v>76097.198090000005</v>
      </c>
      <c r="E681" s="28">
        <f t="shared" si="40"/>
        <v>45.254844760057232</v>
      </c>
      <c r="F681" s="33">
        <v>73491.191340000005</v>
      </c>
      <c r="G681" s="28">
        <f t="shared" si="41"/>
        <v>103.54601238935366</v>
      </c>
      <c r="H681" s="33">
        <v>168152.6</v>
      </c>
      <c r="I681" s="33">
        <v>76097.198090000005</v>
      </c>
      <c r="J681" s="28">
        <f t="shared" si="42"/>
        <v>45.254844760057232</v>
      </c>
      <c r="K681" s="33">
        <v>73491.191340000005</v>
      </c>
      <c r="L681" s="28">
        <f t="shared" si="43"/>
        <v>103.54601238935366</v>
      </c>
      <c r="M681" s="33">
        <v>16268.107850000008</v>
      </c>
    </row>
    <row r="682" spans="1:13" ht="153" x14ac:dyDescent="0.2">
      <c r="A682" s="30" t="s">
        <v>705</v>
      </c>
      <c r="B682" s="30" t="s">
        <v>526</v>
      </c>
      <c r="C682" s="33"/>
      <c r="D682" s="33">
        <v>2624.94</v>
      </c>
      <c r="E682" s="28" t="str">
        <f t="shared" si="40"/>
        <v xml:space="preserve"> </v>
      </c>
      <c r="F682" s="33"/>
      <c r="G682" s="28" t="str">
        <f t="shared" si="41"/>
        <v xml:space="preserve"> </v>
      </c>
      <c r="H682" s="33"/>
      <c r="I682" s="33">
        <v>2624.94</v>
      </c>
      <c r="J682" s="28" t="str">
        <f t="shared" si="42"/>
        <v xml:space="preserve"> </v>
      </c>
      <c r="K682" s="33"/>
      <c r="L682" s="28" t="str">
        <f t="shared" si="43"/>
        <v xml:space="preserve"> </v>
      </c>
      <c r="M682" s="33"/>
    </row>
    <row r="683" spans="1:13" ht="153" x14ac:dyDescent="0.2">
      <c r="A683" s="30" t="s">
        <v>705</v>
      </c>
      <c r="B683" s="30" t="s">
        <v>567</v>
      </c>
      <c r="C683" s="33"/>
      <c r="D683" s="33"/>
      <c r="E683" s="28" t="str">
        <f t="shared" si="40"/>
        <v xml:space="preserve"> </v>
      </c>
      <c r="F683" s="33">
        <v>2297.5920000000001</v>
      </c>
      <c r="G683" s="28" t="str">
        <f t="shared" si="41"/>
        <v/>
      </c>
      <c r="H683" s="33"/>
      <c r="I683" s="33"/>
      <c r="J683" s="28" t="str">
        <f t="shared" si="42"/>
        <v xml:space="preserve"> </v>
      </c>
      <c r="K683" s="33">
        <v>2297.5920000000001</v>
      </c>
      <c r="L683" s="28" t="str">
        <f t="shared" si="43"/>
        <v/>
      </c>
      <c r="M683" s="33"/>
    </row>
    <row r="684" spans="1:13" ht="165.75" x14ac:dyDescent="0.2">
      <c r="A684" s="30" t="s">
        <v>1044</v>
      </c>
      <c r="B684" s="30" t="s">
        <v>84</v>
      </c>
      <c r="C684" s="33"/>
      <c r="D684" s="33">
        <v>2624.94</v>
      </c>
      <c r="E684" s="28" t="str">
        <f t="shared" si="40"/>
        <v xml:space="preserve"> </v>
      </c>
      <c r="F684" s="33"/>
      <c r="G684" s="28" t="str">
        <f t="shared" si="41"/>
        <v xml:space="preserve"> </v>
      </c>
      <c r="H684" s="33"/>
      <c r="I684" s="33">
        <v>2624.94</v>
      </c>
      <c r="J684" s="28" t="str">
        <f t="shared" si="42"/>
        <v xml:space="preserve"> </v>
      </c>
      <c r="K684" s="33"/>
      <c r="L684" s="28" t="str">
        <f t="shared" si="43"/>
        <v xml:space="preserve"> </v>
      </c>
      <c r="M684" s="33"/>
    </row>
    <row r="685" spans="1:13" ht="165.75" x14ac:dyDescent="0.2">
      <c r="A685" s="30" t="s">
        <v>1044</v>
      </c>
      <c r="B685" s="30" t="s">
        <v>136</v>
      </c>
      <c r="C685" s="33"/>
      <c r="D685" s="33"/>
      <c r="E685" s="28" t="str">
        <f t="shared" si="40"/>
        <v xml:space="preserve"> </v>
      </c>
      <c r="F685" s="33">
        <v>2297.5920000000001</v>
      </c>
      <c r="G685" s="28" t="str">
        <f t="shared" si="41"/>
        <v/>
      </c>
      <c r="H685" s="33"/>
      <c r="I685" s="33"/>
      <c r="J685" s="28" t="str">
        <f t="shared" si="42"/>
        <v xml:space="preserve"> </v>
      </c>
      <c r="K685" s="33">
        <v>2297.5920000000001</v>
      </c>
      <c r="L685" s="28" t="str">
        <f t="shared" si="43"/>
        <v/>
      </c>
      <c r="M685" s="33"/>
    </row>
    <row r="686" spans="1:13" ht="76.5" x14ac:dyDescent="0.2">
      <c r="A686" s="30" t="s">
        <v>1554</v>
      </c>
      <c r="B686" s="30" t="s">
        <v>668</v>
      </c>
      <c r="C686" s="33">
        <v>1555.1</v>
      </c>
      <c r="D686" s="33">
        <v>1351.548</v>
      </c>
      <c r="E686" s="28">
        <f t="shared" si="40"/>
        <v>86.910680985145646</v>
      </c>
      <c r="F686" s="33"/>
      <c r="G686" s="28" t="str">
        <f t="shared" si="41"/>
        <v xml:space="preserve"> </v>
      </c>
      <c r="H686" s="33">
        <v>1555.1</v>
      </c>
      <c r="I686" s="33">
        <v>1351.548</v>
      </c>
      <c r="J686" s="28">
        <f t="shared" si="42"/>
        <v>86.910680985145646</v>
      </c>
      <c r="K686" s="33"/>
      <c r="L686" s="28" t="str">
        <f t="shared" si="43"/>
        <v xml:space="preserve"> </v>
      </c>
      <c r="M686" s="33"/>
    </row>
    <row r="687" spans="1:13" ht="76.5" x14ac:dyDescent="0.2">
      <c r="A687" s="30" t="s">
        <v>1554</v>
      </c>
      <c r="B687" s="30" t="s">
        <v>980</v>
      </c>
      <c r="C687" s="33"/>
      <c r="D687" s="33"/>
      <c r="E687" s="28" t="str">
        <f t="shared" si="40"/>
        <v xml:space="preserve"> </v>
      </c>
      <c r="F687" s="33"/>
      <c r="G687" s="28" t="str">
        <f t="shared" si="41"/>
        <v xml:space="preserve"> </v>
      </c>
      <c r="H687" s="33"/>
      <c r="I687" s="33"/>
      <c r="J687" s="28" t="str">
        <f t="shared" si="42"/>
        <v xml:space="preserve"> </v>
      </c>
      <c r="K687" s="33"/>
      <c r="L687" s="28" t="str">
        <f t="shared" si="43"/>
        <v xml:space="preserve"> </v>
      </c>
      <c r="M687" s="33"/>
    </row>
    <row r="688" spans="1:13" ht="89.25" x14ac:dyDescent="0.2">
      <c r="A688" s="30" t="s">
        <v>158</v>
      </c>
      <c r="B688" s="30" t="s">
        <v>99</v>
      </c>
      <c r="C688" s="33">
        <v>1555.1</v>
      </c>
      <c r="D688" s="33">
        <v>1351.548</v>
      </c>
      <c r="E688" s="28">
        <f t="shared" si="40"/>
        <v>86.910680985145646</v>
      </c>
      <c r="F688" s="33"/>
      <c r="G688" s="28" t="str">
        <f t="shared" si="41"/>
        <v xml:space="preserve"> </v>
      </c>
      <c r="H688" s="33">
        <v>1555.1</v>
      </c>
      <c r="I688" s="33">
        <v>1351.548</v>
      </c>
      <c r="J688" s="28">
        <f t="shared" si="42"/>
        <v>86.910680985145646</v>
      </c>
      <c r="K688" s="33"/>
      <c r="L688" s="28" t="str">
        <f t="shared" si="43"/>
        <v xml:space="preserve"> </v>
      </c>
      <c r="M688" s="33"/>
    </row>
    <row r="689" spans="1:13" ht="89.25" x14ac:dyDescent="0.2">
      <c r="A689" s="30" t="s">
        <v>158</v>
      </c>
      <c r="B689" s="30" t="s">
        <v>1156</v>
      </c>
      <c r="C689" s="33"/>
      <c r="D689" s="33"/>
      <c r="E689" s="28" t="str">
        <f t="shared" si="40"/>
        <v xml:space="preserve"> </v>
      </c>
      <c r="F689" s="33"/>
      <c r="G689" s="28" t="str">
        <f t="shared" si="41"/>
        <v xml:space="preserve"> </v>
      </c>
      <c r="H689" s="33"/>
      <c r="I689" s="33"/>
      <c r="J689" s="28" t="str">
        <f t="shared" si="42"/>
        <v xml:space="preserve"> </v>
      </c>
      <c r="K689" s="33"/>
      <c r="L689" s="28" t="str">
        <f t="shared" si="43"/>
        <v xml:space="preserve"> </v>
      </c>
      <c r="M689" s="33"/>
    </row>
    <row r="690" spans="1:13" ht="102" x14ac:dyDescent="0.2">
      <c r="A690" s="30" t="s">
        <v>1138</v>
      </c>
      <c r="B690" s="30" t="s">
        <v>1344</v>
      </c>
      <c r="C690" s="33">
        <v>5769.1</v>
      </c>
      <c r="D690" s="33"/>
      <c r="E690" s="28" t="str">
        <f t="shared" si="40"/>
        <v/>
      </c>
      <c r="F690" s="33"/>
      <c r="G690" s="28" t="str">
        <f t="shared" si="41"/>
        <v xml:space="preserve"> </v>
      </c>
      <c r="H690" s="33">
        <v>5769.1</v>
      </c>
      <c r="I690" s="33"/>
      <c r="J690" s="28" t="str">
        <f t="shared" si="42"/>
        <v/>
      </c>
      <c r="K690" s="33"/>
      <c r="L690" s="28" t="str">
        <f t="shared" si="43"/>
        <v xml:space="preserve"> </v>
      </c>
      <c r="M690" s="33"/>
    </row>
    <row r="691" spans="1:13" ht="102" x14ac:dyDescent="0.2">
      <c r="A691" s="30" t="s">
        <v>1138</v>
      </c>
      <c r="B691" s="30" t="s">
        <v>1636</v>
      </c>
      <c r="C691" s="33"/>
      <c r="D691" s="33"/>
      <c r="E691" s="28" t="str">
        <f t="shared" si="40"/>
        <v xml:space="preserve"> </v>
      </c>
      <c r="F691" s="33">
        <v>2297.5920000000001</v>
      </c>
      <c r="G691" s="28" t="str">
        <f t="shared" si="41"/>
        <v/>
      </c>
      <c r="H691" s="33"/>
      <c r="I691" s="33"/>
      <c r="J691" s="28" t="str">
        <f t="shared" si="42"/>
        <v xml:space="preserve"> </v>
      </c>
      <c r="K691" s="33">
        <v>2297.5920000000001</v>
      </c>
      <c r="L691" s="28" t="str">
        <f t="shared" si="43"/>
        <v/>
      </c>
      <c r="M691" s="33"/>
    </row>
    <row r="692" spans="1:13" ht="114.75" x14ac:dyDescent="0.2">
      <c r="A692" s="30" t="s">
        <v>469</v>
      </c>
      <c r="B692" s="30" t="s">
        <v>1460</v>
      </c>
      <c r="C692" s="33">
        <v>5769.1</v>
      </c>
      <c r="D692" s="33"/>
      <c r="E692" s="28" t="str">
        <f t="shared" si="40"/>
        <v/>
      </c>
      <c r="F692" s="33"/>
      <c r="G692" s="28" t="str">
        <f t="shared" si="41"/>
        <v xml:space="preserve"> </v>
      </c>
      <c r="H692" s="33">
        <v>5769.1</v>
      </c>
      <c r="I692" s="33"/>
      <c r="J692" s="28" t="str">
        <f t="shared" si="42"/>
        <v/>
      </c>
      <c r="K692" s="33"/>
      <c r="L692" s="28" t="str">
        <f t="shared" si="43"/>
        <v xml:space="preserve"> </v>
      </c>
      <c r="M692" s="33"/>
    </row>
    <row r="693" spans="1:13" ht="114.75" x14ac:dyDescent="0.2">
      <c r="A693" s="30" t="s">
        <v>469</v>
      </c>
      <c r="B693" s="30" t="s">
        <v>764</v>
      </c>
      <c r="C693" s="33"/>
      <c r="D693" s="33"/>
      <c r="E693" s="28" t="str">
        <f t="shared" si="40"/>
        <v xml:space="preserve"> </v>
      </c>
      <c r="F693" s="33">
        <v>2297.5920000000001</v>
      </c>
      <c r="G693" s="28" t="str">
        <f t="shared" si="41"/>
        <v/>
      </c>
      <c r="H693" s="33"/>
      <c r="I693" s="33"/>
      <c r="J693" s="28" t="str">
        <f t="shared" si="42"/>
        <v xml:space="preserve"> </v>
      </c>
      <c r="K693" s="33">
        <v>2297.5920000000001</v>
      </c>
      <c r="L693" s="28" t="str">
        <f t="shared" si="43"/>
        <v/>
      </c>
      <c r="M693" s="33"/>
    </row>
    <row r="694" spans="1:13" ht="89.25" x14ac:dyDescent="0.2">
      <c r="A694" s="30" t="s">
        <v>1513</v>
      </c>
      <c r="B694" s="30" t="s">
        <v>1661</v>
      </c>
      <c r="C694" s="33">
        <v>189029.2</v>
      </c>
      <c r="D694" s="33">
        <v>185355.20905</v>
      </c>
      <c r="E694" s="28">
        <f t="shared" si="40"/>
        <v>98.05638972708978</v>
      </c>
      <c r="F694" s="33">
        <v>177653.09270000001</v>
      </c>
      <c r="G694" s="28">
        <f t="shared" si="41"/>
        <v>104.33548115202613</v>
      </c>
      <c r="H694" s="33">
        <v>189029.2</v>
      </c>
      <c r="I694" s="33">
        <v>185355.20905</v>
      </c>
      <c r="J694" s="28">
        <f t="shared" si="42"/>
        <v>98.05638972708978</v>
      </c>
      <c r="K694" s="33">
        <v>177653.09270000001</v>
      </c>
      <c r="L694" s="28">
        <f t="shared" si="43"/>
        <v>104.33548115202613</v>
      </c>
      <c r="M694" s="33">
        <v>209.27524000001722</v>
      </c>
    </row>
    <row r="695" spans="1:13" ht="102" x14ac:dyDescent="0.2">
      <c r="A695" s="30" t="s">
        <v>109</v>
      </c>
      <c r="B695" s="30" t="s">
        <v>1363</v>
      </c>
      <c r="C695" s="33">
        <v>189029.2</v>
      </c>
      <c r="D695" s="33">
        <v>185355.20905</v>
      </c>
      <c r="E695" s="28">
        <f t="shared" si="40"/>
        <v>98.05638972708978</v>
      </c>
      <c r="F695" s="33">
        <v>177653.09270000001</v>
      </c>
      <c r="G695" s="28">
        <f t="shared" si="41"/>
        <v>104.33548115202613</v>
      </c>
      <c r="H695" s="33">
        <v>189029.2</v>
      </c>
      <c r="I695" s="33">
        <v>185355.20905</v>
      </c>
      <c r="J695" s="28">
        <f t="shared" si="42"/>
        <v>98.05638972708978</v>
      </c>
      <c r="K695" s="33">
        <v>177653.09270000001</v>
      </c>
      <c r="L695" s="28">
        <f t="shared" si="43"/>
        <v>104.33548115202613</v>
      </c>
      <c r="M695" s="33">
        <v>209.27524000001722</v>
      </c>
    </row>
    <row r="696" spans="1:13" ht="127.5" x14ac:dyDescent="0.2">
      <c r="A696" s="30" t="s">
        <v>513</v>
      </c>
      <c r="B696" s="30" t="s">
        <v>187</v>
      </c>
      <c r="C696" s="33">
        <v>79.3</v>
      </c>
      <c r="D696" s="33">
        <v>9.8179800000000004</v>
      </c>
      <c r="E696" s="28">
        <f t="shared" si="40"/>
        <v>12.380807061790669</v>
      </c>
      <c r="F696" s="33"/>
      <c r="G696" s="28" t="str">
        <f t="shared" si="41"/>
        <v xml:space="preserve"> </v>
      </c>
      <c r="H696" s="33">
        <v>79.3</v>
      </c>
      <c r="I696" s="33">
        <v>9.8179800000000004</v>
      </c>
      <c r="J696" s="28">
        <f t="shared" si="42"/>
        <v>12.380807061790669</v>
      </c>
      <c r="K696" s="33"/>
      <c r="L696" s="28" t="str">
        <f t="shared" si="43"/>
        <v xml:space="preserve"> </v>
      </c>
      <c r="M696" s="33">
        <v>1.636330000000001</v>
      </c>
    </row>
    <row r="697" spans="1:13" ht="127.5" x14ac:dyDescent="0.2">
      <c r="A697" s="30" t="s">
        <v>513</v>
      </c>
      <c r="B697" s="30" t="s">
        <v>445</v>
      </c>
      <c r="C697" s="33"/>
      <c r="D697" s="33"/>
      <c r="E697" s="28" t="str">
        <f t="shared" si="40"/>
        <v xml:space="preserve"> </v>
      </c>
      <c r="F697" s="33">
        <v>10.96109</v>
      </c>
      <c r="G697" s="28" t="str">
        <f t="shared" si="41"/>
        <v/>
      </c>
      <c r="H697" s="33"/>
      <c r="I697" s="33"/>
      <c r="J697" s="28" t="str">
        <f t="shared" si="42"/>
        <v xml:space="preserve"> </v>
      </c>
      <c r="K697" s="33">
        <v>10.96109</v>
      </c>
      <c r="L697" s="28" t="str">
        <f t="shared" si="43"/>
        <v/>
      </c>
      <c r="M697" s="33"/>
    </row>
    <row r="698" spans="1:13" ht="140.25" x14ac:dyDescent="0.2">
      <c r="A698" s="30" t="s">
        <v>1586</v>
      </c>
      <c r="B698" s="30" t="s">
        <v>500</v>
      </c>
      <c r="C698" s="33">
        <v>79.3</v>
      </c>
      <c r="D698" s="33">
        <v>9.8179800000000004</v>
      </c>
      <c r="E698" s="28">
        <f t="shared" si="40"/>
        <v>12.380807061790669</v>
      </c>
      <c r="F698" s="33"/>
      <c r="G698" s="28" t="str">
        <f t="shared" si="41"/>
        <v xml:space="preserve"> </v>
      </c>
      <c r="H698" s="33">
        <v>79.3</v>
      </c>
      <c r="I698" s="33">
        <v>9.8179800000000004</v>
      </c>
      <c r="J698" s="28">
        <f t="shared" si="42"/>
        <v>12.380807061790669</v>
      </c>
      <c r="K698" s="33"/>
      <c r="L698" s="28" t="str">
        <f t="shared" si="43"/>
        <v xml:space="preserve"> </v>
      </c>
      <c r="M698" s="33">
        <v>1.636330000000001</v>
      </c>
    </row>
    <row r="699" spans="1:13" ht="140.25" x14ac:dyDescent="0.2">
      <c r="A699" s="30" t="s">
        <v>1586</v>
      </c>
      <c r="B699" s="30" t="s">
        <v>781</v>
      </c>
      <c r="C699" s="33"/>
      <c r="D699" s="33"/>
      <c r="E699" s="28" t="str">
        <f t="shared" si="40"/>
        <v xml:space="preserve"> </v>
      </c>
      <c r="F699" s="33">
        <v>10.96109</v>
      </c>
      <c r="G699" s="28" t="str">
        <f t="shared" si="41"/>
        <v/>
      </c>
      <c r="H699" s="33"/>
      <c r="I699" s="33"/>
      <c r="J699" s="28" t="str">
        <f t="shared" si="42"/>
        <v xml:space="preserve"> </v>
      </c>
      <c r="K699" s="33">
        <v>10.96109</v>
      </c>
      <c r="L699" s="28" t="str">
        <f t="shared" si="43"/>
        <v/>
      </c>
      <c r="M699" s="33"/>
    </row>
    <row r="700" spans="1:13" ht="38.25" x14ac:dyDescent="0.2">
      <c r="A700" s="30" t="s">
        <v>753</v>
      </c>
      <c r="B700" s="30" t="s">
        <v>1257</v>
      </c>
      <c r="C700" s="33">
        <v>599883.4</v>
      </c>
      <c r="D700" s="33">
        <v>377133.86258000002</v>
      </c>
      <c r="E700" s="28">
        <f t="shared" si="40"/>
        <v>62.867861084337385</v>
      </c>
      <c r="F700" s="33">
        <v>375907.36317000003</v>
      </c>
      <c r="G700" s="28">
        <f t="shared" si="41"/>
        <v>100.32627703795345</v>
      </c>
      <c r="H700" s="33">
        <v>599883.4</v>
      </c>
      <c r="I700" s="33">
        <v>377133.86258000002</v>
      </c>
      <c r="J700" s="28">
        <f t="shared" si="42"/>
        <v>62.867861084337385</v>
      </c>
      <c r="K700" s="33">
        <v>375907.36317000003</v>
      </c>
      <c r="L700" s="28">
        <f t="shared" si="43"/>
        <v>100.32627703795345</v>
      </c>
      <c r="M700" s="33">
        <v>51180.90088000003</v>
      </c>
    </row>
    <row r="701" spans="1:13" ht="51" x14ac:dyDescent="0.2">
      <c r="A701" s="30" t="s">
        <v>1099</v>
      </c>
      <c r="B701" s="30" t="s">
        <v>145</v>
      </c>
      <c r="C701" s="33">
        <v>599883.4</v>
      </c>
      <c r="D701" s="33">
        <v>377133.86258000002</v>
      </c>
      <c r="E701" s="28">
        <f t="shared" si="40"/>
        <v>62.867861084337385</v>
      </c>
      <c r="F701" s="33">
        <v>375907.36317000003</v>
      </c>
      <c r="G701" s="28">
        <f t="shared" si="41"/>
        <v>100.32627703795345</v>
      </c>
      <c r="H701" s="33">
        <v>599883.4</v>
      </c>
      <c r="I701" s="33">
        <v>377133.86258000002</v>
      </c>
      <c r="J701" s="28">
        <f t="shared" si="42"/>
        <v>62.867861084337385</v>
      </c>
      <c r="K701" s="33">
        <v>375907.36317000003</v>
      </c>
      <c r="L701" s="28">
        <f t="shared" si="43"/>
        <v>100.32627703795345</v>
      </c>
      <c r="M701" s="33">
        <v>51180.90088000003</v>
      </c>
    </row>
    <row r="702" spans="1:13" ht="127.5" x14ac:dyDescent="0.2">
      <c r="A702" s="30" t="s">
        <v>551</v>
      </c>
      <c r="B702" s="30" t="s">
        <v>1091</v>
      </c>
      <c r="C702" s="33"/>
      <c r="D702" s="33"/>
      <c r="E702" s="28" t="str">
        <f t="shared" si="40"/>
        <v xml:space="preserve"> </v>
      </c>
      <c r="F702" s="33">
        <v>103574.78818</v>
      </c>
      <c r="G702" s="28" t="str">
        <f t="shared" si="41"/>
        <v/>
      </c>
      <c r="H702" s="33"/>
      <c r="I702" s="33"/>
      <c r="J702" s="28" t="str">
        <f t="shared" si="42"/>
        <v xml:space="preserve"> </v>
      </c>
      <c r="K702" s="33">
        <v>103574.78818</v>
      </c>
      <c r="L702" s="28" t="str">
        <f t="shared" si="43"/>
        <v/>
      </c>
      <c r="M702" s="33"/>
    </row>
    <row r="703" spans="1:13" ht="89.25" x14ac:dyDescent="0.2">
      <c r="A703" s="30" t="s">
        <v>551</v>
      </c>
      <c r="B703" s="30" t="s">
        <v>292</v>
      </c>
      <c r="C703" s="33">
        <v>209671.4</v>
      </c>
      <c r="D703" s="33">
        <v>73217.355800000005</v>
      </c>
      <c r="E703" s="28">
        <f t="shared" si="40"/>
        <v>34.920049086332234</v>
      </c>
      <c r="F703" s="33"/>
      <c r="G703" s="28" t="str">
        <f t="shared" si="41"/>
        <v xml:space="preserve"> </v>
      </c>
      <c r="H703" s="33">
        <v>209671.4</v>
      </c>
      <c r="I703" s="33">
        <v>73217.355800000005</v>
      </c>
      <c r="J703" s="28">
        <f t="shared" si="42"/>
        <v>34.920049086332234</v>
      </c>
      <c r="K703" s="33"/>
      <c r="L703" s="28" t="str">
        <f t="shared" si="43"/>
        <v xml:space="preserve"> </v>
      </c>
      <c r="M703" s="33">
        <v>13962.859110000005</v>
      </c>
    </row>
    <row r="704" spans="1:13" ht="51" x14ac:dyDescent="0.2">
      <c r="A704" s="30" t="s">
        <v>1540</v>
      </c>
      <c r="B704" s="30" t="s">
        <v>516</v>
      </c>
      <c r="C704" s="33">
        <v>19195.8</v>
      </c>
      <c r="D704" s="33">
        <v>19195.8</v>
      </c>
      <c r="E704" s="28">
        <f t="shared" si="40"/>
        <v>100</v>
      </c>
      <c r="F704" s="33">
        <v>19194.7</v>
      </c>
      <c r="G704" s="28">
        <f t="shared" si="41"/>
        <v>100.00573074859204</v>
      </c>
      <c r="H704" s="33">
        <v>19195.8</v>
      </c>
      <c r="I704" s="33">
        <v>19195.8</v>
      </c>
      <c r="J704" s="28">
        <f t="shared" si="42"/>
        <v>100</v>
      </c>
      <c r="K704" s="33">
        <v>19194.7</v>
      </c>
      <c r="L704" s="28">
        <f t="shared" si="43"/>
        <v>100.00573074859204</v>
      </c>
      <c r="M704" s="33"/>
    </row>
    <row r="705" spans="1:13" ht="63.75" x14ac:dyDescent="0.2">
      <c r="A705" s="30" t="s">
        <v>146</v>
      </c>
      <c r="B705" s="30" t="s">
        <v>1288</v>
      </c>
      <c r="C705" s="33">
        <v>19195.8</v>
      </c>
      <c r="D705" s="33">
        <v>19195.8</v>
      </c>
      <c r="E705" s="28">
        <f t="shared" si="40"/>
        <v>100</v>
      </c>
      <c r="F705" s="33">
        <v>19194.7</v>
      </c>
      <c r="G705" s="28">
        <f t="shared" si="41"/>
        <v>100.00573074859204</v>
      </c>
      <c r="H705" s="33">
        <v>19195.8</v>
      </c>
      <c r="I705" s="33">
        <v>19195.8</v>
      </c>
      <c r="J705" s="28">
        <f t="shared" si="42"/>
        <v>100</v>
      </c>
      <c r="K705" s="33">
        <v>19194.7</v>
      </c>
      <c r="L705" s="28">
        <f t="shared" si="43"/>
        <v>100.00573074859204</v>
      </c>
      <c r="M705" s="33"/>
    </row>
    <row r="706" spans="1:13" ht="38.25" x14ac:dyDescent="0.2">
      <c r="A706" s="30" t="s">
        <v>1278</v>
      </c>
      <c r="B706" s="30" t="s">
        <v>804</v>
      </c>
      <c r="C706" s="33">
        <v>4379.1000000000004</v>
      </c>
      <c r="D706" s="33">
        <v>4379.1000000000004</v>
      </c>
      <c r="E706" s="28">
        <f t="shared" si="40"/>
        <v>100</v>
      </c>
      <c r="F706" s="33">
        <v>1245.4000000000001</v>
      </c>
      <c r="G706" s="28" t="str">
        <f t="shared" si="41"/>
        <v>свыше 200</v>
      </c>
      <c r="H706" s="33">
        <v>4379.1000000000004</v>
      </c>
      <c r="I706" s="33">
        <v>4379.1000000000004</v>
      </c>
      <c r="J706" s="28">
        <f t="shared" si="42"/>
        <v>100</v>
      </c>
      <c r="K706" s="33">
        <v>1245.4000000000001</v>
      </c>
      <c r="L706" s="28" t="str">
        <f t="shared" si="43"/>
        <v>свыше 200</v>
      </c>
      <c r="M706" s="33"/>
    </row>
    <row r="707" spans="1:13" ht="51" x14ac:dyDescent="0.2">
      <c r="A707" s="30" t="s">
        <v>592</v>
      </c>
      <c r="B707" s="30" t="s">
        <v>1128</v>
      </c>
      <c r="C707" s="33">
        <v>4379.1000000000004</v>
      </c>
      <c r="D707" s="33">
        <v>4379.1000000000004</v>
      </c>
      <c r="E707" s="28">
        <f t="shared" si="40"/>
        <v>100</v>
      </c>
      <c r="F707" s="33">
        <v>1245.4000000000001</v>
      </c>
      <c r="G707" s="28" t="str">
        <f t="shared" si="41"/>
        <v>свыше 200</v>
      </c>
      <c r="H707" s="33">
        <v>4379.1000000000004</v>
      </c>
      <c r="I707" s="33">
        <v>4379.1000000000004</v>
      </c>
      <c r="J707" s="28">
        <f t="shared" si="42"/>
        <v>100</v>
      </c>
      <c r="K707" s="33">
        <v>1245.4000000000001</v>
      </c>
      <c r="L707" s="28" t="str">
        <f t="shared" si="43"/>
        <v>свыше 200</v>
      </c>
      <c r="M707" s="33"/>
    </row>
    <row r="708" spans="1:13" ht="114.75" x14ac:dyDescent="0.2">
      <c r="A708" s="30" t="s">
        <v>754</v>
      </c>
      <c r="B708" s="30" t="s">
        <v>384</v>
      </c>
      <c r="C708" s="33">
        <v>840.8</v>
      </c>
      <c r="D708" s="33">
        <v>840.8</v>
      </c>
      <c r="E708" s="28">
        <f t="shared" si="40"/>
        <v>100</v>
      </c>
      <c r="F708" s="33"/>
      <c r="G708" s="28" t="str">
        <f t="shared" si="41"/>
        <v xml:space="preserve"> </v>
      </c>
      <c r="H708" s="33">
        <v>840.8</v>
      </c>
      <c r="I708" s="33">
        <v>840.8</v>
      </c>
      <c r="J708" s="28">
        <f t="shared" si="42"/>
        <v>100</v>
      </c>
      <c r="K708" s="33"/>
      <c r="L708" s="28" t="str">
        <f t="shared" si="43"/>
        <v xml:space="preserve"> </v>
      </c>
      <c r="M708" s="33"/>
    </row>
    <row r="709" spans="1:13" ht="127.5" x14ac:dyDescent="0.2">
      <c r="A709" s="30" t="s">
        <v>59</v>
      </c>
      <c r="B709" s="30" t="s">
        <v>1047</v>
      </c>
      <c r="C709" s="33">
        <v>840.8</v>
      </c>
      <c r="D709" s="33">
        <v>840.8</v>
      </c>
      <c r="E709" s="28">
        <f t="shared" si="40"/>
        <v>100</v>
      </c>
      <c r="F709" s="33"/>
      <c r="G709" s="28" t="str">
        <f t="shared" si="41"/>
        <v xml:space="preserve"> </v>
      </c>
      <c r="H709" s="33">
        <v>840.8</v>
      </c>
      <c r="I709" s="33">
        <v>840.8</v>
      </c>
      <c r="J709" s="28">
        <f t="shared" si="42"/>
        <v>100</v>
      </c>
      <c r="K709" s="33"/>
      <c r="L709" s="28" t="str">
        <f t="shared" si="43"/>
        <v xml:space="preserve"> </v>
      </c>
      <c r="M709" s="33"/>
    </row>
    <row r="710" spans="1:13" ht="153" x14ac:dyDescent="0.2">
      <c r="A710" s="30" t="s">
        <v>1</v>
      </c>
      <c r="B710" s="30" t="s">
        <v>517</v>
      </c>
      <c r="C710" s="33">
        <v>298641.59999999998</v>
      </c>
      <c r="D710" s="33">
        <v>202601.71784999999</v>
      </c>
      <c r="E710" s="28">
        <f t="shared" si="40"/>
        <v>67.841090407364547</v>
      </c>
      <c r="F710" s="33">
        <v>178320.56482999999</v>
      </c>
      <c r="G710" s="28">
        <f t="shared" si="41"/>
        <v>113.61657475858051</v>
      </c>
      <c r="H710" s="33">
        <v>298641.59999999998</v>
      </c>
      <c r="I710" s="33">
        <v>202601.71784999999</v>
      </c>
      <c r="J710" s="28">
        <f t="shared" si="42"/>
        <v>67.841090407364547</v>
      </c>
      <c r="K710" s="33">
        <v>178320.56482999999</v>
      </c>
      <c r="L710" s="28">
        <f t="shared" si="43"/>
        <v>113.61657475858051</v>
      </c>
      <c r="M710" s="33">
        <v>8360.9101599999995</v>
      </c>
    </row>
    <row r="711" spans="1:13" ht="165.75" x14ac:dyDescent="0.2">
      <c r="A711" s="30" t="s">
        <v>1093</v>
      </c>
      <c r="B711" s="30" t="s">
        <v>1130</v>
      </c>
      <c r="C711" s="33">
        <v>298641.59999999998</v>
      </c>
      <c r="D711" s="33">
        <v>202601.71784999999</v>
      </c>
      <c r="E711" s="28">
        <f t="shared" ref="E711:E774" si="44">IF(C711=0," ",IF(D711/C711*100&gt;200,"свыше 200",IF(D711/C711&gt;0,D711/C711*100,"")))</f>
        <v>67.841090407364547</v>
      </c>
      <c r="F711" s="33">
        <v>178320.56482999999</v>
      </c>
      <c r="G711" s="28">
        <f t="shared" ref="G711:G774" si="45">IF(F711=0," ",IF(D711/F711*100&gt;200,"свыше 200",IF(D711/F711&gt;0,D711/F711*100,"")))</f>
        <v>113.61657475858051</v>
      </c>
      <c r="H711" s="33">
        <v>298641.59999999998</v>
      </c>
      <c r="I711" s="33">
        <v>202601.71784999999</v>
      </c>
      <c r="J711" s="28">
        <f t="shared" ref="J711:J774" si="46">IF(H711=0," ",IF(I711/H711*100&gt;200,"свыше 200",IF(I711/H711&gt;0,I711/H711*100,"")))</f>
        <v>67.841090407364547</v>
      </c>
      <c r="K711" s="33">
        <v>178320.56482999999</v>
      </c>
      <c r="L711" s="28">
        <f t="shared" ref="L711:L774" si="47">IF(K711=0," ",IF(I711/K711*100&gt;200,"свыше 200",IF(I711/K711&gt;0,I711/K711*100,"")))</f>
        <v>113.61657475858051</v>
      </c>
      <c r="M711" s="33">
        <v>8360.9101599999995</v>
      </c>
    </row>
    <row r="712" spans="1:13" ht="38.25" x14ac:dyDescent="0.2">
      <c r="A712" s="30" t="s">
        <v>1395</v>
      </c>
      <c r="B712" s="30" t="s">
        <v>1176</v>
      </c>
      <c r="C712" s="33">
        <v>76326.8</v>
      </c>
      <c r="D712" s="33">
        <v>34883.157500000001</v>
      </c>
      <c r="E712" s="28">
        <f t="shared" si="44"/>
        <v>45.702371250989167</v>
      </c>
      <c r="F712" s="33">
        <v>36871.561419999998</v>
      </c>
      <c r="G712" s="28">
        <f t="shared" si="45"/>
        <v>94.607215307889177</v>
      </c>
      <c r="H712" s="33">
        <v>76326.8</v>
      </c>
      <c r="I712" s="33">
        <v>34883.157500000001</v>
      </c>
      <c r="J712" s="28">
        <f t="shared" si="46"/>
        <v>45.702371250989167</v>
      </c>
      <c r="K712" s="33">
        <v>36871.561419999998</v>
      </c>
      <c r="L712" s="28">
        <f t="shared" si="47"/>
        <v>94.607215307889177</v>
      </c>
      <c r="M712" s="33">
        <v>6069.5139200000012</v>
      </c>
    </row>
    <row r="713" spans="1:13" x14ac:dyDescent="0.2">
      <c r="A713" s="30" t="s">
        <v>882</v>
      </c>
      <c r="B713" s="30" t="s">
        <v>408</v>
      </c>
      <c r="C713" s="33">
        <v>505626.51611000003</v>
      </c>
      <c r="D713" s="33">
        <v>460511.51335000002</v>
      </c>
      <c r="E713" s="28">
        <f t="shared" si="44"/>
        <v>91.077405689264694</v>
      </c>
      <c r="F713" s="33">
        <v>1175539.4370800001</v>
      </c>
      <c r="G713" s="28">
        <f t="shared" si="45"/>
        <v>39.17448439619303</v>
      </c>
      <c r="H713" s="33">
        <v>502696.51611000003</v>
      </c>
      <c r="I713" s="33">
        <v>460511.51335000002</v>
      </c>
      <c r="J713" s="28">
        <f t="shared" si="46"/>
        <v>91.60825639166174</v>
      </c>
      <c r="K713" s="33">
        <v>1175539.4370800001</v>
      </c>
      <c r="L713" s="28">
        <f t="shared" si="47"/>
        <v>39.17448439619303</v>
      </c>
      <c r="M713" s="33">
        <v>108205.88765000005</v>
      </c>
    </row>
    <row r="714" spans="1:13" ht="89.25" x14ac:dyDescent="0.2">
      <c r="A714" s="30" t="s">
        <v>294</v>
      </c>
      <c r="B714" s="30" t="s">
        <v>439</v>
      </c>
      <c r="C714" s="33">
        <v>930</v>
      </c>
      <c r="D714" s="33"/>
      <c r="E714" s="28" t="str">
        <f t="shared" si="44"/>
        <v/>
      </c>
      <c r="F714" s="33"/>
      <c r="G714" s="28" t="str">
        <f t="shared" si="45"/>
        <v xml:space="preserve"> </v>
      </c>
      <c r="H714" s="33"/>
      <c r="I714" s="33"/>
      <c r="J714" s="28" t="str">
        <f t="shared" si="46"/>
        <v xml:space="preserve"> </v>
      </c>
      <c r="K714" s="33"/>
      <c r="L714" s="28" t="str">
        <f t="shared" si="47"/>
        <v xml:space="preserve"> </v>
      </c>
      <c r="M714" s="33"/>
    </row>
    <row r="715" spans="1:13" ht="102" x14ac:dyDescent="0.2">
      <c r="A715" s="30" t="s">
        <v>515</v>
      </c>
      <c r="B715" s="30" t="s">
        <v>938</v>
      </c>
      <c r="C715" s="33">
        <v>930</v>
      </c>
      <c r="D715" s="33"/>
      <c r="E715" s="28" t="str">
        <f t="shared" si="44"/>
        <v/>
      </c>
      <c r="F715" s="33"/>
      <c r="G715" s="28" t="str">
        <f t="shared" si="45"/>
        <v xml:space="preserve"> </v>
      </c>
      <c r="H715" s="33"/>
      <c r="I715" s="33"/>
      <c r="J715" s="28" t="str">
        <f t="shared" si="46"/>
        <v xml:space="preserve"> </v>
      </c>
      <c r="K715" s="33"/>
      <c r="L715" s="28" t="str">
        <f t="shared" si="47"/>
        <v xml:space="preserve"> </v>
      </c>
      <c r="M715" s="33"/>
    </row>
    <row r="716" spans="1:13" ht="102" x14ac:dyDescent="0.2">
      <c r="A716" s="30" t="s">
        <v>935</v>
      </c>
      <c r="B716" s="30" t="s">
        <v>403</v>
      </c>
      <c r="C716" s="33"/>
      <c r="D716" s="33"/>
      <c r="E716" s="28" t="str">
        <f t="shared" si="44"/>
        <v xml:space="preserve"> </v>
      </c>
      <c r="F716" s="33"/>
      <c r="G716" s="28" t="str">
        <f t="shared" si="45"/>
        <v xml:space="preserve"> </v>
      </c>
      <c r="H716" s="33"/>
      <c r="I716" s="33"/>
      <c r="J716" s="28" t="str">
        <f t="shared" si="46"/>
        <v xml:space="preserve"> </v>
      </c>
      <c r="K716" s="33"/>
      <c r="L716" s="28" t="str">
        <f t="shared" si="47"/>
        <v xml:space="preserve"> </v>
      </c>
      <c r="M716" s="33"/>
    </row>
    <row r="717" spans="1:13" ht="89.25" x14ac:dyDescent="0.2">
      <c r="A717" s="30" t="s">
        <v>942</v>
      </c>
      <c r="B717" s="30" t="s">
        <v>1201</v>
      </c>
      <c r="C717" s="33">
        <v>11497.04571</v>
      </c>
      <c r="D717" s="33">
        <v>5502.5205599999999</v>
      </c>
      <c r="E717" s="28">
        <f t="shared" si="44"/>
        <v>47.860299930911552</v>
      </c>
      <c r="F717" s="33">
        <v>5040.4767700000002</v>
      </c>
      <c r="G717" s="28">
        <f t="shared" si="45"/>
        <v>109.16666837450775</v>
      </c>
      <c r="H717" s="33">
        <v>11497.04571</v>
      </c>
      <c r="I717" s="33">
        <v>5502.5205599999999</v>
      </c>
      <c r="J717" s="28">
        <f t="shared" si="46"/>
        <v>47.860299930911552</v>
      </c>
      <c r="K717" s="33">
        <v>5040.4767700000002</v>
      </c>
      <c r="L717" s="28">
        <f t="shared" si="47"/>
        <v>109.16666837450775</v>
      </c>
      <c r="M717" s="33">
        <v>1039.3184700000002</v>
      </c>
    </row>
    <row r="718" spans="1:13" ht="89.25" x14ac:dyDescent="0.2">
      <c r="A718" s="30" t="s">
        <v>1065</v>
      </c>
      <c r="B718" s="30" t="s">
        <v>966</v>
      </c>
      <c r="C718" s="33">
        <v>6584.5703999999996</v>
      </c>
      <c r="D718" s="33">
        <v>2748.7582900000002</v>
      </c>
      <c r="E718" s="28">
        <f t="shared" si="44"/>
        <v>41.74544614178626</v>
      </c>
      <c r="F718" s="33">
        <v>2550.6716099999999</v>
      </c>
      <c r="G718" s="28">
        <f t="shared" si="45"/>
        <v>107.7660597006449</v>
      </c>
      <c r="H718" s="33">
        <v>6584.5703999999996</v>
      </c>
      <c r="I718" s="33">
        <v>2748.7582900000002</v>
      </c>
      <c r="J718" s="28">
        <f t="shared" si="46"/>
        <v>41.74544614178626</v>
      </c>
      <c r="K718" s="33">
        <v>2550.6716099999999</v>
      </c>
      <c r="L718" s="28">
        <f t="shared" si="47"/>
        <v>107.7660597006449</v>
      </c>
      <c r="M718" s="33">
        <v>594.55929000000015</v>
      </c>
    </row>
    <row r="719" spans="1:13" ht="63.75" x14ac:dyDescent="0.2">
      <c r="A719" s="30" t="s">
        <v>1353</v>
      </c>
      <c r="B719" s="30" t="s">
        <v>1572</v>
      </c>
      <c r="C719" s="33">
        <v>75768.100000000006</v>
      </c>
      <c r="D719" s="33">
        <v>69810.059779999996</v>
      </c>
      <c r="E719" s="28">
        <f t="shared" si="44"/>
        <v>92.136479309894256</v>
      </c>
      <c r="F719" s="33">
        <v>69743.928939999998</v>
      </c>
      <c r="G719" s="28">
        <f t="shared" si="45"/>
        <v>100.09481949325925</v>
      </c>
      <c r="H719" s="33">
        <v>75768.100000000006</v>
      </c>
      <c r="I719" s="33">
        <v>69810.059779999996</v>
      </c>
      <c r="J719" s="28">
        <f t="shared" si="46"/>
        <v>92.136479309894256</v>
      </c>
      <c r="K719" s="33">
        <v>69743.928939999998</v>
      </c>
      <c r="L719" s="28">
        <f t="shared" si="47"/>
        <v>100.09481949325925</v>
      </c>
      <c r="M719" s="33">
        <v>728.88257000000158</v>
      </c>
    </row>
    <row r="720" spans="1:13" ht="76.5" x14ac:dyDescent="0.2">
      <c r="A720" s="30" t="s">
        <v>1678</v>
      </c>
      <c r="B720" s="30" t="s">
        <v>437</v>
      </c>
      <c r="C720" s="33">
        <v>75768.100000000006</v>
      </c>
      <c r="D720" s="33">
        <v>69810.059779999996</v>
      </c>
      <c r="E720" s="28">
        <f t="shared" si="44"/>
        <v>92.136479309894256</v>
      </c>
      <c r="F720" s="33">
        <v>69743.928939999998</v>
      </c>
      <c r="G720" s="28">
        <f t="shared" si="45"/>
        <v>100.09481949325925</v>
      </c>
      <c r="H720" s="33">
        <v>75768.100000000006</v>
      </c>
      <c r="I720" s="33">
        <v>69810.059779999996</v>
      </c>
      <c r="J720" s="28">
        <f t="shared" si="46"/>
        <v>92.136479309894256</v>
      </c>
      <c r="K720" s="33">
        <v>69743.928939999998</v>
      </c>
      <c r="L720" s="28">
        <f t="shared" si="47"/>
        <v>100.09481949325925</v>
      </c>
      <c r="M720" s="33">
        <v>728.88257000000158</v>
      </c>
    </row>
    <row r="721" spans="1:13" ht="89.25" x14ac:dyDescent="0.2">
      <c r="A721" s="30" t="s">
        <v>49</v>
      </c>
      <c r="B721" s="30" t="s">
        <v>927</v>
      </c>
      <c r="C721" s="33"/>
      <c r="D721" s="33"/>
      <c r="E721" s="28" t="str">
        <f t="shared" si="44"/>
        <v xml:space="preserve"> </v>
      </c>
      <c r="F721" s="33">
        <v>46716</v>
      </c>
      <c r="G721" s="28" t="str">
        <f t="shared" si="45"/>
        <v/>
      </c>
      <c r="H721" s="33"/>
      <c r="I721" s="33"/>
      <c r="J721" s="28" t="str">
        <f t="shared" si="46"/>
        <v xml:space="preserve"> </v>
      </c>
      <c r="K721" s="33">
        <v>46716</v>
      </c>
      <c r="L721" s="28" t="str">
        <f t="shared" si="47"/>
        <v/>
      </c>
      <c r="M721" s="33"/>
    </row>
    <row r="722" spans="1:13" ht="63.75" x14ac:dyDescent="0.2">
      <c r="A722" s="30" t="s">
        <v>1436</v>
      </c>
      <c r="B722" s="30" t="s">
        <v>1302</v>
      </c>
      <c r="C722" s="33"/>
      <c r="D722" s="33"/>
      <c r="E722" s="28" t="str">
        <f t="shared" si="44"/>
        <v xml:space="preserve"> </v>
      </c>
      <c r="F722" s="33">
        <v>9600</v>
      </c>
      <c r="G722" s="28" t="str">
        <f t="shared" si="45"/>
        <v/>
      </c>
      <c r="H722" s="33"/>
      <c r="I722" s="33"/>
      <c r="J722" s="28" t="str">
        <f t="shared" si="46"/>
        <v xml:space="preserve"> </v>
      </c>
      <c r="K722" s="33">
        <v>9600</v>
      </c>
      <c r="L722" s="28" t="str">
        <f t="shared" si="47"/>
        <v/>
      </c>
      <c r="M722" s="33"/>
    </row>
    <row r="723" spans="1:13" ht="76.5" x14ac:dyDescent="0.2">
      <c r="A723" s="30" t="s">
        <v>12</v>
      </c>
      <c r="B723" s="30" t="s">
        <v>1294</v>
      </c>
      <c r="C723" s="33"/>
      <c r="D723" s="33"/>
      <c r="E723" s="28" t="str">
        <f t="shared" si="44"/>
        <v xml:space="preserve"> </v>
      </c>
      <c r="F723" s="33">
        <v>9600</v>
      </c>
      <c r="G723" s="28" t="str">
        <f t="shared" si="45"/>
        <v/>
      </c>
      <c r="H723" s="33"/>
      <c r="I723" s="33"/>
      <c r="J723" s="28" t="str">
        <f t="shared" si="46"/>
        <v xml:space="preserve"> </v>
      </c>
      <c r="K723" s="33">
        <v>9600</v>
      </c>
      <c r="L723" s="28" t="str">
        <f t="shared" si="47"/>
        <v/>
      </c>
      <c r="M723" s="33"/>
    </row>
    <row r="724" spans="1:13" ht="102" x14ac:dyDescent="0.2">
      <c r="A724" s="30" t="s">
        <v>1657</v>
      </c>
      <c r="B724" s="30" t="s">
        <v>221</v>
      </c>
      <c r="C724" s="33"/>
      <c r="D724" s="33"/>
      <c r="E724" s="28" t="str">
        <f t="shared" si="44"/>
        <v xml:space="preserve"> </v>
      </c>
      <c r="F724" s="33">
        <v>66.55</v>
      </c>
      <c r="G724" s="28" t="str">
        <f t="shared" si="45"/>
        <v/>
      </c>
      <c r="H724" s="33"/>
      <c r="I724" s="33"/>
      <c r="J724" s="28" t="str">
        <f t="shared" si="46"/>
        <v xml:space="preserve"> </v>
      </c>
      <c r="K724" s="33">
        <v>66.55</v>
      </c>
      <c r="L724" s="28" t="str">
        <f t="shared" si="47"/>
        <v/>
      </c>
      <c r="M724" s="33"/>
    </row>
    <row r="725" spans="1:13" ht="306" x14ac:dyDescent="0.2">
      <c r="A725" s="30" t="s">
        <v>939</v>
      </c>
      <c r="B725" s="30" t="s">
        <v>1643</v>
      </c>
      <c r="C725" s="33"/>
      <c r="D725" s="33">
        <v>256.51666</v>
      </c>
      <c r="E725" s="28" t="str">
        <f t="shared" si="44"/>
        <v xml:space="preserve"> </v>
      </c>
      <c r="F725" s="33"/>
      <c r="G725" s="28" t="str">
        <f t="shared" si="45"/>
        <v xml:space="preserve"> </v>
      </c>
      <c r="H725" s="33"/>
      <c r="I725" s="33">
        <v>256.51666</v>
      </c>
      <c r="J725" s="28" t="str">
        <f t="shared" si="46"/>
        <v xml:space="preserve"> </v>
      </c>
      <c r="K725" s="33"/>
      <c r="L725" s="28" t="str">
        <f t="shared" si="47"/>
        <v xml:space="preserve"> </v>
      </c>
      <c r="M725" s="33">
        <v>256.51666</v>
      </c>
    </row>
    <row r="726" spans="1:13" ht="318.75" x14ac:dyDescent="0.2">
      <c r="A726" s="30" t="s">
        <v>939</v>
      </c>
      <c r="B726" s="30" t="s">
        <v>195</v>
      </c>
      <c r="C726" s="33"/>
      <c r="D726" s="33"/>
      <c r="E726" s="28" t="str">
        <f t="shared" si="44"/>
        <v xml:space="preserve"> </v>
      </c>
      <c r="F726" s="33">
        <v>1282.5833</v>
      </c>
      <c r="G726" s="28" t="str">
        <f t="shared" si="45"/>
        <v/>
      </c>
      <c r="H726" s="33"/>
      <c r="I726" s="33"/>
      <c r="J726" s="28" t="str">
        <f t="shared" si="46"/>
        <v xml:space="preserve"> </v>
      </c>
      <c r="K726" s="33">
        <v>1282.5833</v>
      </c>
      <c r="L726" s="28" t="str">
        <f t="shared" si="47"/>
        <v/>
      </c>
      <c r="M726" s="33"/>
    </row>
    <row r="727" spans="1:13" ht="318.75" x14ac:dyDescent="0.2">
      <c r="A727" s="30" t="s">
        <v>253</v>
      </c>
      <c r="B727" s="30" t="s">
        <v>117</v>
      </c>
      <c r="C727" s="33"/>
      <c r="D727" s="33">
        <v>256.51666</v>
      </c>
      <c r="E727" s="28" t="str">
        <f t="shared" si="44"/>
        <v xml:space="preserve"> </v>
      </c>
      <c r="F727" s="33"/>
      <c r="G727" s="28" t="str">
        <f t="shared" si="45"/>
        <v xml:space="preserve"> </v>
      </c>
      <c r="H727" s="33"/>
      <c r="I727" s="33">
        <v>256.51666</v>
      </c>
      <c r="J727" s="28" t="str">
        <f t="shared" si="46"/>
        <v xml:space="preserve"> </v>
      </c>
      <c r="K727" s="33"/>
      <c r="L727" s="28" t="str">
        <f t="shared" si="47"/>
        <v xml:space="preserve"> </v>
      </c>
      <c r="M727" s="33">
        <v>256.51666</v>
      </c>
    </row>
    <row r="728" spans="1:13" ht="331.5" x14ac:dyDescent="0.2">
      <c r="A728" s="30" t="s">
        <v>253</v>
      </c>
      <c r="B728" s="30" t="s">
        <v>438</v>
      </c>
      <c r="C728" s="33"/>
      <c r="D728" s="33"/>
      <c r="E728" s="28" t="str">
        <f t="shared" si="44"/>
        <v xml:space="preserve"> </v>
      </c>
      <c r="F728" s="33">
        <v>1282.5833</v>
      </c>
      <c r="G728" s="28" t="str">
        <f t="shared" si="45"/>
        <v/>
      </c>
      <c r="H728" s="33"/>
      <c r="I728" s="33"/>
      <c r="J728" s="28" t="str">
        <f t="shared" si="46"/>
        <v xml:space="preserve"> </v>
      </c>
      <c r="K728" s="33">
        <v>1282.5833</v>
      </c>
      <c r="L728" s="28" t="str">
        <f t="shared" si="47"/>
        <v/>
      </c>
      <c r="M728" s="33"/>
    </row>
    <row r="729" spans="1:13" ht="102" x14ac:dyDescent="0.2">
      <c r="A729" s="30" t="s">
        <v>267</v>
      </c>
      <c r="B729" s="30" t="s">
        <v>803</v>
      </c>
      <c r="C729" s="33"/>
      <c r="D729" s="33"/>
      <c r="E729" s="28" t="str">
        <f t="shared" si="44"/>
        <v xml:space="preserve"> </v>
      </c>
      <c r="F729" s="33"/>
      <c r="G729" s="28" t="str">
        <f t="shared" si="45"/>
        <v xml:space="preserve"> </v>
      </c>
      <c r="H729" s="33"/>
      <c r="I729" s="33"/>
      <c r="J729" s="28" t="str">
        <f t="shared" si="46"/>
        <v xml:space="preserve"> </v>
      </c>
      <c r="K729" s="33"/>
      <c r="L729" s="28" t="str">
        <f t="shared" si="47"/>
        <v xml:space="preserve"> </v>
      </c>
      <c r="M729" s="33"/>
    </row>
    <row r="730" spans="1:13" ht="114.75" x14ac:dyDescent="0.2">
      <c r="A730" s="30" t="s">
        <v>168</v>
      </c>
      <c r="B730" s="30" t="s">
        <v>1538</v>
      </c>
      <c r="C730" s="33"/>
      <c r="D730" s="33"/>
      <c r="E730" s="28" t="str">
        <f t="shared" si="44"/>
        <v xml:space="preserve"> </v>
      </c>
      <c r="F730" s="33"/>
      <c r="G730" s="28" t="str">
        <f t="shared" si="45"/>
        <v xml:space="preserve"> </v>
      </c>
      <c r="H730" s="33"/>
      <c r="I730" s="33"/>
      <c r="J730" s="28" t="str">
        <f t="shared" si="46"/>
        <v xml:space="preserve"> </v>
      </c>
      <c r="K730" s="33"/>
      <c r="L730" s="28" t="str">
        <f t="shared" si="47"/>
        <v xml:space="preserve"> </v>
      </c>
      <c r="M730" s="33"/>
    </row>
    <row r="731" spans="1:13" ht="114.75" x14ac:dyDescent="0.2">
      <c r="A731" s="30" t="s">
        <v>1110</v>
      </c>
      <c r="B731" s="30" t="s">
        <v>471</v>
      </c>
      <c r="C731" s="33"/>
      <c r="D731" s="33"/>
      <c r="E731" s="28" t="str">
        <f t="shared" si="44"/>
        <v xml:space="preserve"> </v>
      </c>
      <c r="F731" s="33"/>
      <c r="G731" s="28" t="str">
        <f t="shared" si="45"/>
        <v xml:space="preserve"> </v>
      </c>
      <c r="H731" s="33"/>
      <c r="I731" s="33"/>
      <c r="J731" s="28" t="str">
        <f t="shared" si="46"/>
        <v xml:space="preserve"> </v>
      </c>
      <c r="K731" s="33"/>
      <c r="L731" s="28" t="str">
        <f t="shared" si="47"/>
        <v xml:space="preserve"> </v>
      </c>
      <c r="M731" s="33"/>
    </row>
    <row r="732" spans="1:13" ht="178.5" x14ac:dyDescent="0.2">
      <c r="A732" s="30" t="s">
        <v>861</v>
      </c>
      <c r="B732" s="30" t="s">
        <v>1415</v>
      </c>
      <c r="C732" s="33">
        <v>354118</v>
      </c>
      <c r="D732" s="33">
        <v>300996.0759</v>
      </c>
      <c r="E732" s="28">
        <f t="shared" si="44"/>
        <v>84.998807149029417</v>
      </c>
      <c r="F732" s="33">
        <v>216515.67993000001</v>
      </c>
      <c r="G732" s="28">
        <f t="shared" si="45"/>
        <v>139.01814224138997</v>
      </c>
      <c r="H732" s="33">
        <v>354118</v>
      </c>
      <c r="I732" s="33">
        <v>300996.0759</v>
      </c>
      <c r="J732" s="28">
        <f t="shared" si="46"/>
        <v>84.998807149029417</v>
      </c>
      <c r="K732" s="33">
        <v>216515.67993000001</v>
      </c>
      <c r="L732" s="28">
        <f t="shared" si="47"/>
        <v>139.01814224138997</v>
      </c>
      <c r="M732" s="33">
        <v>83888.780659999989</v>
      </c>
    </row>
    <row r="733" spans="1:13" ht="191.25" x14ac:dyDescent="0.2">
      <c r="A733" s="30" t="s">
        <v>188</v>
      </c>
      <c r="B733" s="30" t="s">
        <v>1506</v>
      </c>
      <c r="C733" s="33">
        <v>354118</v>
      </c>
      <c r="D733" s="33">
        <v>300996.0759</v>
      </c>
      <c r="E733" s="28">
        <f t="shared" si="44"/>
        <v>84.998807149029417</v>
      </c>
      <c r="F733" s="33">
        <v>216515.67993000001</v>
      </c>
      <c r="G733" s="28">
        <f t="shared" si="45"/>
        <v>139.01814224138997</v>
      </c>
      <c r="H733" s="33">
        <v>354118</v>
      </c>
      <c r="I733" s="33">
        <v>300996.0759</v>
      </c>
      <c r="J733" s="28">
        <f t="shared" si="46"/>
        <v>84.998807149029417</v>
      </c>
      <c r="K733" s="33">
        <v>216515.67993000001</v>
      </c>
      <c r="L733" s="28">
        <f t="shared" si="47"/>
        <v>139.01814224138997</v>
      </c>
      <c r="M733" s="33">
        <v>83888.780659999989</v>
      </c>
    </row>
    <row r="734" spans="1:13" ht="216.75" x14ac:dyDescent="0.2">
      <c r="A734" s="30" t="s">
        <v>1060</v>
      </c>
      <c r="B734" s="30" t="s">
        <v>964</v>
      </c>
      <c r="C734" s="33">
        <v>54449.599999999999</v>
      </c>
      <c r="D734" s="33">
        <v>51969.33</v>
      </c>
      <c r="E734" s="28">
        <f t="shared" si="44"/>
        <v>95.44483338720579</v>
      </c>
      <c r="F734" s="33">
        <v>34724.557000000001</v>
      </c>
      <c r="G734" s="28">
        <f t="shared" si="45"/>
        <v>149.66160691409254</v>
      </c>
      <c r="H734" s="33">
        <v>54449.599999999999</v>
      </c>
      <c r="I734" s="33">
        <v>51969.33</v>
      </c>
      <c r="J734" s="28">
        <f t="shared" si="46"/>
        <v>95.44483338720579</v>
      </c>
      <c r="K734" s="33">
        <v>34724.557000000001</v>
      </c>
      <c r="L734" s="28">
        <f t="shared" si="47"/>
        <v>149.66160691409254</v>
      </c>
      <c r="M734" s="33">
        <v>21697.83</v>
      </c>
    </row>
    <row r="735" spans="1:13" ht="229.5" x14ac:dyDescent="0.2">
      <c r="A735" s="30" t="s">
        <v>390</v>
      </c>
      <c r="B735" s="30" t="s">
        <v>1116</v>
      </c>
      <c r="C735" s="33">
        <v>54449.599999999999</v>
      </c>
      <c r="D735" s="33">
        <v>51969.33</v>
      </c>
      <c r="E735" s="28">
        <f t="shared" si="44"/>
        <v>95.44483338720579</v>
      </c>
      <c r="F735" s="33">
        <v>34724.557000000001</v>
      </c>
      <c r="G735" s="28">
        <f t="shared" si="45"/>
        <v>149.66160691409254</v>
      </c>
      <c r="H735" s="33">
        <v>54449.599999999999</v>
      </c>
      <c r="I735" s="33">
        <v>51969.33</v>
      </c>
      <c r="J735" s="28">
        <f t="shared" si="46"/>
        <v>95.44483338720579</v>
      </c>
      <c r="K735" s="33">
        <v>34724.557000000001</v>
      </c>
      <c r="L735" s="28">
        <f t="shared" si="47"/>
        <v>149.66160691409254</v>
      </c>
      <c r="M735" s="33">
        <v>21697.83</v>
      </c>
    </row>
    <row r="736" spans="1:13" ht="127.5" x14ac:dyDescent="0.2">
      <c r="A736" s="30" t="s">
        <v>447</v>
      </c>
      <c r="B736" s="30" t="s">
        <v>90</v>
      </c>
      <c r="C736" s="33"/>
      <c r="D736" s="33"/>
      <c r="E736" s="28" t="str">
        <f t="shared" si="44"/>
        <v xml:space="preserve"> </v>
      </c>
      <c r="F736" s="33">
        <v>30041.200000000001</v>
      </c>
      <c r="G736" s="28" t="str">
        <f t="shared" si="45"/>
        <v/>
      </c>
      <c r="H736" s="33"/>
      <c r="I736" s="33"/>
      <c r="J736" s="28" t="str">
        <f t="shared" si="46"/>
        <v xml:space="preserve"> </v>
      </c>
      <c r="K736" s="33">
        <v>30041.200000000001</v>
      </c>
      <c r="L736" s="28" t="str">
        <f t="shared" si="47"/>
        <v/>
      </c>
      <c r="M736" s="33"/>
    </row>
    <row r="737" spans="1:13" ht="51" x14ac:dyDescent="0.2">
      <c r="A737" s="30" t="s">
        <v>1697</v>
      </c>
      <c r="B737" s="30" t="s">
        <v>1035</v>
      </c>
      <c r="C737" s="33"/>
      <c r="D737" s="33"/>
      <c r="E737" s="28" t="str">
        <f t="shared" si="44"/>
        <v xml:space="preserve"> </v>
      </c>
      <c r="F737" s="33">
        <v>335405.53535999998</v>
      </c>
      <c r="G737" s="28" t="str">
        <f t="shared" si="45"/>
        <v/>
      </c>
      <c r="H737" s="33"/>
      <c r="I737" s="33"/>
      <c r="J737" s="28" t="str">
        <f t="shared" si="46"/>
        <v xml:space="preserve"> </v>
      </c>
      <c r="K737" s="33">
        <v>335405.53535999998</v>
      </c>
      <c r="L737" s="28" t="str">
        <f t="shared" si="47"/>
        <v/>
      </c>
      <c r="M737" s="33"/>
    </row>
    <row r="738" spans="1:13" ht="63.75" x14ac:dyDescent="0.2">
      <c r="A738" s="30" t="s">
        <v>1032</v>
      </c>
      <c r="B738" s="30" t="s">
        <v>128</v>
      </c>
      <c r="C738" s="33"/>
      <c r="D738" s="33"/>
      <c r="E738" s="28" t="str">
        <f t="shared" si="44"/>
        <v xml:space="preserve"> </v>
      </c>
      <c r="F738" s="33">
        <v>335405.53535999998</v>
      </c>
      <c r="G738" s="28" t="str">
        <f t="shared" si="45"/>
        <v/>
      </c>
      <c r="H738" s="33"/>
      <c r="I738" s="33"/>
      <c r="J738" s="28" t="str">
        <f t="shared" si="46"/>
        <v xml:space="preserve"> </v>
      </c>
      <c r="K738" s="33">
        <v>335405.53535999998</v>
      </c>
      <c r="L738" s="28" t="str">
        <f t="shared" si="47"/>
        <v/>
      </c>
      <c r="M738" s="33"/>
    </row>
    <row r="739" spans="1:13" ht="114.75" x14ac:dyDescent="0.2">
      <c r="A739" s="30" t="s">
        <v>1100</v>
      </c>
      <c r="B739" s="30" t="s">
        <v>1619</v>
      </c>
      <c r="C739" s="33"/>
      <c r="D739" s="33"/>
      <c r="E739" s="28" t="str">
        <f t="shared" si="44"/>
        <v xml:space="preserve"> </v>
      </c>
      <c r="F739" s="33"/>
      <c r="G739" s="28" t="str">
        <f t="shared" si="45"/>
        <v xml:space="preserve"> </v>
      </c>
      <c r="H739" s="33"/>
      <c r="I739" s="33"/>
      <c r="J739" s="28" t="str">
        <f t="shared" si="46"/>
        <v xml:space="preserve"> </v>
      </c>
      <c r="K739" s="33"/>
      <c r="L739" s="28" t="str">
        <f t="shared" si="47"/>
        <v xml:space="preserve"> </v>
      </c>
      <c r="M739" s="33"/>
    </row>
    <row r="740" spans="1:13" ht="127.5" x14ac:dyDescent="0.2">
      <c r="A740" s="30" t="s">
        <v>1455</v>
      </c>
      <c r="B740" s="30" t="s">
        <v>1258</v>
      </c>
      <c r="C740" s="33"/>
      <c r="D740" s="33"/>
      <c r="E740" s="28" t="str">
        <f t="shared" si="44"/>
        <v xml:space="preserve"> </v>
      </c>
      <c r="F740" s="33"/>
      <c r="G740" s="28" t="str">
        <f t="shared" si="45"/>
        <v xml:space="preserve"> </v>
      </c>
      <c r="H740" s="33"/>
      <c r="I740" s="33"/>
      <c r="J740" s="28" t="str">
        <f t="shared" si="46"/>
        <v xml:space="preserve"> </v>
      </c>
      <c r="K740" s="33"/>
      <c r="L740" s="28" t="str">
        <f t="shared" si="47"/>
        <v xml:space="preserve"> </v>
      </c>
      <c r="M740" s="33"/>
    </row>
    <row r="741" spans="1:13" ht="127.5" x14ac:dyDescent="0.2">
      <c r="A741" s="30" t="s">
        <v>1398</v>
      </c>
      <c r="B741" s="30" t="s">
        <v>1660</v>
      </c>
      <c r="C741" s="33"/>
      <c r="D741" s="33"/>
      <c r="E741" s="28" t="str">
        <f t="shared" si="44"/>
        <v xml:space="preserve"> </v>
      </c>
      <c r="F741" s="33">
        <v>4678.3512499999997</v>
      </c>
      <c r="G741" s="28" t="str">
        <f t="shared" si="45"/>
        <v/>
      </c>
      <c r="H741" s="33"/>
      <c r="I741" s="33"/>
      <c r="J741" s="28" t="str">
        <f t="shared" si="46"/>
        <v xml:space="preserve"> </v>
      </c>
      <c r="K741" s="33">
        <v>4678.3512499999997</v>
      </c>
      <c r="L741" s="28" t="str">
        <f t="shared" si="47"/>
        <v/>
      </c>
      <c r="M741" s="33"/>
    </row>
    <row r="742" spans="1:13" ht="140.25" x14ac:dyDescent="0.2">
      <c r="A742" s="30" t="s">
        <v>1730</v>
      </c>
      <c r="B742" s="30" t="s">
        <v>261</v>
      </c>
      <c r="C742" s="33"/>
      <c r="D742" s="33"/>
      <c r="E742" s="28" t="str">
        <f t="shared" si="44"/>
        <v xml:space="preserve"> </v>
      </c>
      <c r="F742" s="33">
        <v>4678.3512499999997</v>
      </c>
      <c r="G742" s="28" t="str">
        <f t="shared" si="45"/>
        <v/>
      </c>
      <c r="H742" s="33"/>
      <c r="I742" s="33"/>
      <c r="J742" s="28" t="str">
        <f t="shared" si="46"/>
        <v xml:space="preserve"> </v>
      </c>
      <c r="K742" s="33">
        <v>4678.3512499999997</v>
      </c>
      <c r="L742" s="28" t="str">
        <f t="shared" si="47"/>
        <v/>
      </c>
      <c r="M742" s="33"/>
    </row>
    <row r="743" spans="1:13" ht="114.75" x14ac:dyDescent="0.2">
      <c r="A743" s="30" t="s">
        <v>965</v>
      </c>
      <c r="B743" s="30" t="s">
        <v>1036</v>
      </c>
      <c r="C743" s="33"/>
      <c r="D743" s="33"/>
      <c r="E743" s="28" t="str">
        <f t="shared" si="44"/>
        <v xml:space="preserve"> </v>
      </c>
      <c r="F743" s="33">
        <v>165000</v>
      </c>
      <c r="G743" s="28" t="str">
        <f t="shared" si="45"/>
        <v/>
      </c>
      <c r="H743" s="33"/>
      <c r="I743" s="33"/>
      <c r="J743" s="28" t="str">
        <f t="shared" si="46"/>
        <v xml:space="preserve"> </v>
      </c>
      <c r="K743" s="33">
        <v>165000</v>
      </c>
      <c r="L743" s="28" t="str">
        <f t="shared" si="47"/>
        <v/>
      </c>
      <c r="M743" s="33"/>
    </row>
    <row r="744" spans="1:13" ht="114.75" x14ac:dyDescent="0.2">
      <c r="A744" s="30" t="s">
        <v>285</v>
      </c>
      <c r="B744" s="30" t="s">
        <v>1709</v>
      </c>
      <c r="C744" s="33"/>
      <c r="D744" s="33"/>
      <c r="E744" s="28" t="str">
        <f t="shared" si="44"/>
        <v xml:space="preserve"> </v>
      </c>
      <c r="F744" s="33">
        <v>165000</v>
      </c>
      <c r="G744" s="28" t="str">
        <f t="shared" si="45"/>
        <v/>
      </c>
      <c r="H744" s="33"/>
      <c r="I744" s="33"/>
      <c r="J744" s="28" t="str">
        <f t="shared" si="46"/>
        <v xml:space="preserve"> </v>
      </c>
      <c r="K744" s="33">
        <v>165000</v>
      </c>
      <c r="L744" s="28" t="str">
        <f t="shared" si="47"/>
        <v/>
      </c>
      <c r="M744" s="33"/>
    </row>
    <row r="745" spans="1:13" ht="76.5" x14ac:dyDescent="0.2">
      <c r="A745" s="30" t="s">
        <v>319</v>
      </c>
      <c r="B745" s="30" t="s">
        <v>1567</v>
      </c>
      <c r="C745" s="33"/>
      <c r="D745" s="33"/>
      <c r="E745" s="28" t="str">
        <f t="shared" si="44"/>
        <v xml:space="preserve"> </v>
      </c>
      <c r="F745" s="33">
        <v>3140.3920199999998</v>
      </c>
      <c r="G745" s="28" t="str">
        <f t="shared" si="45"/>
        <v/>
      </c>
      <c r="H745" s="33"/>
      <c r="I745" s="33"/>
      <c r="J745" s="28" t="str">
        <f t="shared" si="46"/>
        <v xml:space="preserve"> </v>
      </c>
      <c r="K745" s="33">
        <v>3140.3920199999998</v>
      </c>
      <c r="L745" s="28" t="str">
        <f t="shared" si="47"/>
        <v/>
      </c>
      <c r="M745" s="33"/>
    </row>
    <row r="746" spans="1:13" ht="89.25" x14ac:dyDescent="0.2">
      <c r="A746" s="30" t="s">
        <v>696</v>
      </c>
      <c r="B746" s="30" t="s">
        <v>1649</v>
      </c>
      <c r="C746" s="33"/>
      <c r="D746" s="33"/>
      <c r="E746" s="28" t="str">
        <f t="shared" si="44"/>
        <v xml:space="preserve"> </v>
      </c>
      <c r="F746" s="33">
        <v>3140.3920199999998</v>
      </c>
      <c r="G746" s="28" t="str">
        <f t="shared" si="45"/>
        <v/>
      </c>
      <c r="H746" s="33"/>
      <c r="I746" s="33"/>
      <c r="J746" s="28" t="str">
        <f t="shared" si="46"/>
        <v xml:space="preserve"> </v>
      </c>
      <c r="K746" s="33">
        <v>3140.3920199999998</v>
      </c>
      <c r="L746" s="28" t="str">
        <f t="shared" si="47"/>
        <v/>
      </c>
      <c r="M746" s="33"/>
    </row>
    <row r="747" spans="1:13" ht="51" x14ac:dyDescent="0.2">
      <c r="A747" s="30" t="s">
        <v>1083</v>
      </c>
      <c r="B747" s="30" t="s">
        <v>519</v>
      </c>
      <c r="C747" s="33"/>
      <c r="D747" s="33"/>
      <c r="E747" s="28" t="str">
        <f t="shared" si="44"/>
        <v xml:space="preserve"> </v>
      </c>
      <c r="F747" s="33">
        <v>3500</v>
      </c>
      <c r="G747" s="28" t="str">
        <f t="shared" si="45"/>
        <v/>
      </c>
      <c r="H747" s="33"/>
      <c r="I747" s="33"/>
      <c r="J747" s="28" t="str">
        <f t="shared" si="46"/>
        <v xml:space="preserve"> </v>
      </c>
      <c r="K747" s="33">
        <v>3500</v>
      </c>
      <c r="L747" s="28" t="str">
        <f t="shared" si="47"/>
        <v/>
      </c>
      <c r="M747" s="33"/>
    </row>
    <row r="748" spans="1:13" ht="51" x14ac:dyDescent="0.2">
      <c r="A748" s="30" t="s">
        <v>409</v>
      </c>
      <c r="B748" s="30" t="s">
        <v>152</v>
      </c>
      <c r="C748" s="33"/>
      <c r="D748" s="33"/>
      <c r="E748" s="28" t="str">
        <f t="shared" si="44"/>
        <v xml:space="preserve"> </v>
      </c>
      <c r="F748" s="33">
        <v>3500</v>
      </c>
      <c r="G748" s="28" t="str">
        <f t="shared" si="45"/>
        <v/>
      </c>
      <c r="H748" s="33"/>
      <c r="I748" s="33"/>
      <c r="J748" s="28" t="str">
        <f t="shared" si="46"/>
        <v xml:space="preserve"> </v>
      </c>
      <c r="K748" s="33">
        <v>3500</v>
      </c>
      <c r="L748" s="28" t="str">
        <f t="shared" si="47"/>
        <v/>
      </c>
      <c r="M748" s="33"/>
    </row>
    <row r="749" spans="1:13" ht="51" x14ac:dyDescent="0.2">
      <c r="A749" s="30" t="s">
        <v>201</v>
      </c>
      <c r="B749" s="30" t="s">
        <v>702</v>
      </c>
      <c r="C749" s="33"/>
      <c r="D749" s="33"/>
      <c r="E749" s="28" t="str">
        <f t="shared" si="44"/>
        <v xml:space="preserve"> </v>
      </c>
      <c r="F749" s="33">
        <v>11910.451950000001</v>
      </c>
      <c r="G749" s="28" t="str">
        <f t="shared" si="45"/>
        <v/>
      </c>
      <c r="H749" s="33"/>
      <c r="I749" s="33"/>
      <c r="J749" s="28" t="str">
        <f t="shared" si="46"/>
        <v xml:space="preserve"> </v>
      </c>
      <c r="K749" s="33">
        <v>11910.451950000001</v>
      </c>
      <c r="L749" s="28" t="str">
        <f t="shared" si="47"/>
        <v/>
      </c>
      <c r="M749" s="33"/>
    </row>
    <row r="750" spans="1:13" ht="63.75" x14ac:dyDescent="0.2">
      <c r="A750" s="30" t="s">
        <v>1283</v>
      </c>
      <c r="B750" s="30" t="s">
        <v>231</v>
      </c>
      <c r="C750" s="33"/>
      <c r="D750" s="33"/>
      <c r="E750" s="28" t="str">
        <f t="shared" si="44"/>
        <v xml:space="preserve"> </v>
      </c>
      <c r="F750" s="33">
        <v>11910.451950000001</v>
      </c>
      <c r="G750" s="28" t="str">
        <f t="shared" si="45"/>
        <v/>
      </c>
      <c r="H750" s="33"/>
      <c r="I750" s="33"/>
      <c r="J750" s="28" t="str">
        <f t="shared" si="46"/>
        <v xml:space="preserve"> </v>
      </c>
      <c r="K750" s="33">
        <v>11910.451950000001</v>
      </c>
      <c r="L750" s="28" t="str">
        <f t="shared" si="47"/>
        <v/>
      </c>
      <c r="M750" s="33"/>
    </row>
    <row r="751" spans="1:13" ht="102" x14ac:dyDescent="0.2">
      <c r="A751" s="30" t="s">
        <v>332</v>
      </c>
      <c r="B751" s="30" t="s">
        <v>455</v>
      </c>
      <c r="C751" s="33">
        <v>279.2</v>
      </c>
      <c r="D751" s="33">
        <v>279.15215999999998</v>
      </c>
      <c r="E751" s="28">
        <f t="shared" si="44"/>
        <v>99.98286532951289</v>
      </c>
      <c r="F751" s="33">
        <v>389.03435999999999</v>
      </c>
      <c r="G751" s="28">
        <f t="shared" si="45"/>
        <v>71.755142656293899</v>
      </c>
      <c r="H751" s="33">
        <v>279.2</v>
      </c>
      <c r="I751" s="33">
        <v>279.15215999999998</v>
      </c>
      <c r="J751" s="28">
        <f t="shared" si="46"/>
        <v>99.98286532951289</v>
      </c>
      <c r="K751" s="33">
        <v>389.03435999999999</v>
      </c>
      <c r="L751" s="28">
        <f t="shared" si="47"/>
        <v>71.755142656293899</v>
      </c>
      <c r="M751" s="33"/>
    </row>
    <row r="752" spans="1:13" ht="114.75" x14ac:dyDescent="0.2">
      <c r="A752" s="30" t="s">
        <v>707</v>
      </c>
      <c r="B752" s="30" t="s">
        <v>1719</v>
      </c>
      <c r="C752" s="33">
        <v>279.2</v>
      </c>
      <c r="D752" s="33">
        <v>279.15215999999998</v>
      </c>
      <c r="E752" s="28">
        <f t="shared" si="44"/>
        <v>99.98286532951289</v>
      </c>
      <c r="F752" s="33">
        <v>389.03435999999999</v>
      </c>
      <c r="G752" s="28">
        <f t="shared" si="45"/>
        <v>71.755142656293899</v>
      </c>
      <c r="H752" s="33">
        <v>279.2</v>
      </c>
      <c r="I752" s="33">
        <v>279.15215999999998</v>
      </c>
      <c r="J752" s="28">
        <f t="shared" si="46"/>
        <v>99.98286532951289</v>
      </c>
      <c r="K752" s="33">
        <v>389.03435999999999</v>
      </c>
      <c r="L752" s="28">
        <f t="shared" si="47"/>
        <v>71.755142656293899</v>
      </c>
      <c r="M752" s="33"/>
    </row>
    <row r="753" spans="1:13" ht="76.5" x14ac:dyDescent="0.2">
      <c r="A753" s="30" t="s">
        <v>1623</v>
      </c>
      <c r="B753" s="30" t="s">
        <v>33</v>
      </c>
      <c r="C753" s="33"/>
      <c r="D753" s="33"/>
      <c r="E753" s="28" t="str">
        <f t="shared" si="44"/>
        <v xml:space="preserve"> </v>
      </c>
      <c r="F753" s="33"/>
      <c r="G753" s="28" t="str">
        <f t="shared" si="45"/>
        <v xml:space="preserve"> </v>
      </c>
      <c r="H753" s="33"/>
      <c r="I753" s="33"/>
      <c r="J753" s="28" t="str">
        <f t="shared" si="46"/>
        <v xml:space="preserve"> </v>
      </c>
      <c r="K753" s="33"/>
      <c r="L753" s="28" t="str">
        <f t="shared" si="47"/>
        <v xml:space="preserve"> </v>
      </c>
      <c r="M753" s="33"/>
    </row>
    <row r="754" spans="1:13" ht="89.25" x14ac:dyDescent="0.2">
      <c r="A754" s="30" t="s">
        <v>969</v>
      </c>
      <c r="B754" s="30" t="s">
        <v>208</v>
      </c>
      <c r="C754" s="33"/>
      <c r="D754" s="33"/>
      <c r="E754" s="28" t="str">
        <f t="shared" si="44"/>
        <v xml:space="preserve"> </v>
      </c>
      <c r="F754" s="33"/>
      <c r="G754" s="28" t="str">
        <f t="shared" si="45"/>
        <v xml:space="preserve"> </v>
      </c>
      <c r="H754" s="33"/>
      <c r="I754" s="33"/>
      <c r="J754" s="28" t="str">
        <f t="shared" si="46"/>
        <v xml:space="preserve"> </v>
      </c>
      <c r="K754" s="33"/>
      <c r="L754" s="28" t="str">
        <f t="shared" si="47"/>
        <v xml:space="preserve"> </v>
      </c>
      <c r="M754" s="33"/>
    </row>
    <row r="755" spans="1:13" ht="76.5" x14ac:dyDescent="0.2">
      <c r="A755" s="30" t="s">
        <v>388</v>
      </c>
      <c r="B755" s="30" t="s">
        <v>1536</v>
      </c>
      <c r="C755" s="33"/>
      <c r="D755" s="33"/>
      <c r="E755" s="28" t="str">
        <f t="shared" si="44"/>
        <v xml:space="preserve"> </v>
      </c>
      <c r="F755" s="33"/>
      <c r="G755" s="28" t="str">
        <f t="shared" si="45"/>
        <v xml:space="preserve"> </v>
      </c>
      <c r="H755" s="33"/>
      <c r="I755" s="33"/>
      <c r="J755" s="28" t="str">
        <f t="shared" si="46"/>
        <v xml:space="preserve"> </v>
      </c>
      <c r="K755" s="33"/>
      <c r="L755" s="28" t="str">
        <f t="shared" si="47"/>
        <v xml:space="preserve"> </v>
      </c>
      <c r="M755" s="33"/>
    </row>
    <row r="756" spans="1:13" ht="89.25" x14ac:dyDescent="0.2">
      <c r="A756" s="30" t="s">
        <v>1469</v>
      </c>
      <c r="B756" s="30" t="s">
        <v>902</v>
      </c>
      <c r="C756" s="33"/>
      <c r="D756" s="33"/>
      <c r="E756" s="28" t="str">
        <f t="shared" si="44"/>
        <v xml:space="preserve"> </v>
      </c>
      <c r="F756" s="33"/>
      <c r="G756" s="28" t="str">
        <f t="shared" si="45"/>
        <v xml:space="preserve"> </v>
      </c>
      <c r="H756" s="33"/>
      <c r="I756" s="33"/>
      <c r="J756" s="28" t="str">
        <f t="shared" si="46"/>
        <v xml:space="preserve"> </v>
      </c>
      <c r="K756" s="33"/>
      <c r="L756" s="28" t="str">
        <f t="shared" si="47"/>
        <v xml:space="preserve"> </v>
      </c>
      <c r="M756" s="33"/>
    </row>
    <row r="757" spans="1:13" ht="102" x14ac:dyDescent="0.2">
      <c r="A757" s="30" t="s">
        <v>154</v>
      </c>
      <c r="B757" s="30" t="s">
        <v>1693</v>
      </c>
      <c r="C757" s="33"/>
      <c r="D757" s="33"/>
      <c r="E757" s="28" t="str">
        <f t="shared" si="44"/>
        <v xml:space="preserve"> </v>
      </c>
      <c r="F757" s="33">
        <v>200061.87212000001</v>
      </c>
      <c r="G757" s="28" t="str">
        <f t="shared" si="45"/>
        <v/>
      </c>
      <c r="H757" s="33"/>
      <c r="I757" s="33"/>
      <c r="J757" s="28" t="str">
        <f t="shared" si="46"/>
        <v xml:space="preserve"> </v>
      </c>
      <c r="K757" s="33">
        <v>200061.87212000001</v>
      </c>
      <c r="L757" s="28" t="str">
        <f t="shared" si="47"/>
        <v/>
      </c>
      <c r="M757" s="33"/>
    </row>
    <row r="758" spans="1:13" ht="114.75" x14ac:dyDescent="0.2">
      <c r="A758" s="30" t="s">
        <v>507</v>
      </c>
      <c r="B758" s="30" t="s">
        <v>521</v>
      </c>
      <c r="C758" s="33"/>
      <c r="D758" s="33"/>
      <c r="E758" s="28" t="str">
        <f t="shared" si="44"/>
        <v xml:space="preserve"> </v>
      </c>
      <c r="F758" s="33">
        <v>200061.87212000001</v>
      </c>
      <c r="G758" s="28" t="str">
        <f t="shared" si="45"/>
        <v/>
      </c>
      <c r="H758" s="33"/>
      <c r="I758" s="33"/>
      <c r="J758" s="28" t="str">
        <f t="shared" si="46"/>
        <v xml:space="preserve"> </v>
      </c>
      <c r="K758" s="33">
        <v>200061.87212000001</v>
      </c>
      <c r="L758" s="28" t="str">
        <f t="shared" si="47"/>
        <v/>
      </c>
      <c r="M758" s="33"/>
    </row>
    <row r="759" spans="1:13" ht="63.75" x14ac:dyDescent="0.2">
      <c r="A759" s="30" t="s">
        <v>616</v>
      </c>
      <c r="B759" s="30" t="s">
        <v>30</v>
      </c>
      <c r="C759" s="33"/>
      <c r="D759" s="33">
        <v>28949.1</v>
      </c>
      <c r="E759" s="28" t="str">
        <f t="shared" si="44"/>
        <v xml:space="preserve"> </v>
      </c>
      <c r="F759" s="33">
        <v>35172.152470000001</v>
      </c>
      <c r="G759" s="28">
        <f t="shared" si="45"/>
        <v>82.306876227413326</v>
      </c>
      <c r="H759" s="33"/>
      <c r="I759" s="33">
        <v>28949.1</v>
      </c>
      <c r="J759" s="28" t="str">
        <f t="shared" si="46"/>
        <v xml:space="preserve"> </v>
      </c>
      <c r="K759" s="33">
        <v>35172.152470000001</v>
      </c>
      <c r="L759" s="28">
        <f t="shared" si="47"/>
        <v>82.306876227413326</v>
      </c>
      <c r="M759" s="33"/>
    </row>
    <row r="760" spans="1:13" ht="76.5" x14ac:dyDescent="0.2">
      <c r="A760" s="30" t="s">
        <v>1679</v>
      </c>
      <c r="B760" s="30" t="s">
        <v>281</v>
      </c>
      <c r="C760" s="33"/>
      <c r="D760" s="33">
        <v>28949.1</v>
      </c>
      <c r="E760" s="28" t="str">
        <f t="shared" si="44"/>
        <v xml:space="preserve"> </v>
      </c>
      <c r="F760" s="33">
        <v>35172.152470000001</v>
      </c>
      <c r="G760" s="28">
        <f t="shared" si="45"/>
        <v>82.306876227413326</v>
      </c>
      <c r="H760" s="33"/>
      <c r="I760" s="33">
        <v>28949.1</v>
      </c>
      <c r="J760" s="28" t="str">
        <f t="shared" si="46"/>
        <v xml:space="preserve"> </v>
      </c>
      <c r="K760" s="33">
        <v>35172.152470000001</v>
      </c>
      <c r="L760" s="28">
        <f t="shared" si="47"/>
        <v>82.306876227413326</v>
      </c>
      <c r="M760" s="33"/>
    </row>
    <row r="761" spans="1:13" ht="38.25" x14ac:dyDescent="0.2">
      <c r="A761" s="30" t="s">
        <v>682</v>
      </c>
      <c r="B761" s="30" t="s">
        <v>1224</v>
      </c>
      <c r="C761" s="33">
        <v>2000</v>
      </c>
      <c r="D761" s="33"/>
      <c r="E761" s="28" t="str">
        <f t="shared" si="44"/>
        <v/>
      </c>
      <c r="F761" s="33"/>
      <c r="G761" s="28" t="str">
        <f t="shared" si="45"/>
        <v xml:space="preserve"> </v>
      </c>
      <c r="H761" s="33"/>
      <c r="I761" s="33"/>
      <c r="J761" s="28" t="str">
        <f t="shared" si="46"/>
        <v xml:space="preserve"> </v>
      </c>
      <c r="K761" s="33"/>
      <c r="L761" s="28" t="str">
        <f t="shared" si="47"/>
        <v xml:space="preserve"> </v>
      </c>
      <c r="M761" s="33"/>
    </row>
    <row r="762" spans="1:13" ht="38.25" x14ac:dyDescent="0.2">
      <c r="A762" s="30" t="s">
        <v>340</v>
      </c>
      <c r="B762" s="30" t="s">
        <v>533</v>
      </c>
      <c r="C762" s="33">
        <v>2000</v>
      </c>
      <c r="D762" s="33"/>
      <c r="E762" s="28" t="str">
        <f t="shared" si="44"/>
        <v/>
      </c>
      <c r="F762" s="33"/>
      <c r="G762" s="28" t="str">
        <f t="shared" si="45"/>
        <v xml:space="preserve"> </v>
      </c>
      <c r="H762" s="33"/>
      <c r="I762" s="33"/>
      <c r="J762" s="28" t="str">
        <f t="shared" si="46"/>
        <v xml:space="preserve"> </v>
      </c>
      <c r="K762" s="33"/>
      <c r="L762" s="28" t="str">
        <f t="shared" si="47"/>
        <v xml:space="preserve"> </v>
      </c>
      <c r="M762" s="33"/>
    </row>
    <row r="763" spans="1:13" ht="63.75" x14ac:dyDescent="0.2">
      <c r="A763" s="30" t="s">
        <v>636</v>
      </c>
      <c r="B763" s="30" t="s">
        <v>1580</v>
      </c>
      <c r="C763" s="33">
        <v>536880.18877999997</v>
      </c>
      <c r="D763" s="33">
        <v>132687.47925</v>
      </c>
      <c r="E763" s="28">
        <f t="shared" si="44"/>
        <v>24.714541907667968</v>
      </c>
      <c r="F763" s="33">
        <v>78961.127309999996</v>
      </c>
      <c r="G763" s="28">
        <f t="shared" si="45"/>
        <v>168.04152089808861</v>
      </c>
      <c r="H763" s="33">
        <v>536880.18877999997</v>
      </c>
      <c r="I763" s="33">
        <v>132687.47925</v>
      </c>
      <c r="J763" s="28">
        <f t="shared" si="46"/>
        <v>24.714541907667968</v>
      </c>
      <c r="K763" s="33">
        <v>78961.127309999996</v>
      </c>
      <c r="L763" s="28">
        <f t="shared" si="47"/>
        <v>168.04152089808861</v>
      </c>
      <c r="M763" s="33"/>
    </row>
    <row r="764" spans="1:13" ht="51" x14ac:dyDescent="0.2">
      <c r="A764" s="30" t="s">
        <v>706</v>
      </c>
      <c r="B764" s="30" t="s">
        <v>1708</v>
      </c>
      <c r="C764" s="33">
        <v>536880.18877999997</v>
      </c>
      <c r="D764" s="33">
        <v>132687.47925</v>
      </c>
      <c r="E764" s="28">
        <f t="shared" si="44"/>
        <v>24.714541907667968</v>
      </c>
      <c r="F764" s="33">
        <v>78961.127309999996</v>
      </c>
      <c r="G764" s="28">
        <f t="shared" si="45"/>
        <v>168.04152089808861</v>
      </c>
      <c r="H764" s="33">
        <v>536880.18877999997</v>
      </c>
      <c r="I764" s="33">
        <v>132687.47925</v>
      </c>
      <c r="J764" s="28">
        <f t="shared" si="46"/>
        <v>24.714541907667968</v>
      </c>
      <c r="K764" s="33">
        <v>78961.127309999996</v>
      </c>
      <c r="L764" s="28">
        <f t="shared" si="47"/>
        <v>168.04152089808861</v>
      </c>
      <c r="M764" s="33"/>
    </row>
    <row r="765" spans="1:13" ht="153" x14ac:dyDescent="0.2">
      <c r="A765" s="30" t="s">
        <v>1180</v>
      </c>
      <c r="B765" s="30" t="s">
        <v>1601</v>
      </c>
      <c r="C765" s="33">
        <v>53380.188779999997</v>
      </c>
      <c r="D765" s="33"/>
      <c r="E765" s="28" t="str">
        <f t="shared" si="44"/>
        <v/>
      </c>
      <c r="F765" s="33">
        <v>27381.514309999999</v>
      </c>
      <c r="G765" s="28" t="str">
        <f t="shared" si="45"/>
        <v/>
      </c>
      <c r="H765" s="33">
        <v>53380.188779999997</v>
      </c>
      <c r="I765" s="33"/>
      <c r="J765" s="28" t="str">
        <f t="shared" si="46"/>
        <v/>
      </c>
      <c r="K765" s="33">
        <v>27381.514309999999</v>
      </c>
      <c r="L765" s="28" t="str">
        <f t="shared" si="47"/>
        <v/>
      </c>
      <c r="M765" s="33"/>
    </row>
    <row r="766" spans="1:13" ht="102" x14ac:dyDescent="0.2">
      <c r="A766" s="30" t="s">
        <v>646</v>
      </c>
      <c r="B766" s="30" t="s">
        <v>351</v>
      </c>
      <c r="C766" s="33">
        <v>483500</v>
      </c>
      <c r="D766" s="33">
        <v>94355.214250000005</v>
      </c>
      <c r="E766" s="28">
        <f t="shared" si="44"/>
        <v>19.515039141675285</v>
      </c>
      <c r="F766" s="33"/>
      <c r="G766" s="28" t="str">
        <f t="shared" si="45"/>
        <v xml:space="preserve"> </v>
      </c>
      <c r="H766" s="33">
        <v>483500</v>
      </c>
      <c r="I766" s="33">
        <v>94355.214250000005</v>
      </c>
      <c r="J766" s="28">
        <f t="shared" si="46"/>
        <v>19.515039141675285</v>
      </c>
      <c r="K766" s="33"/>
      <c r="L766" s="28" t="str">
        <f t="shared" si="47"/>
        <v xml:space="preserve"> </v>
      </c>
      <c r="M766" s="33"/>
    </row>
    <row r="767" spans="1:13" ht="63.75" x14ac:dyDescent="0.2">
      <c r="A767" s="30" t="s">
        <v>116</v>
      </c>
      <c r="B767" s="30" t="s">
        <v>108</v>
      </c>
      <c r="C767" s="33"/>
      <c r="D767" s="33">
        <v>38332.264999999999</v>
      </c>
      <c r="E767" s="28" t="str">
        <f t="shared" si="44"/>
        <v xml:space="preserve"> </v>
      </c>
      <c r="F767" s="33">
        <v>51579.612999999998</v>
      </c>
      <c r="G767" s="28">
        <f t="shared" si="45"/>
        <v>74.316697568087605</v>
      </c>
      <c r="H767" s="33"/>
      <c r="I767" s="33">
        <v>38332.264999999999</v>
      </c>
      <c r="J767" s="28" t="str">
        <f t="shared" si="46"/>
        <v xml:space="preserve"> </v>
      </c>
      <c r="K767" s="33">
        <v>51579.612999999998</v>
      </c>
      <c r="L767" s="28">
        <f t="shared" si="47"/>
        <v>74.316697568087605</v>
      </c>
      <c r="M767" s="33"/>
    </row>
    <row r="768" spans="1:13" ht="51" x14ac:dyDescent="0.2">
      <c r="A768" s="30" t="s">
        <v>1713</v>
      </c>
      <c r="B768" s="30" t="s">
        <v>559</v>
      </c>
      <c r="C768" s="33">
        <v>354.90307000000001</v>
      </c>
      <c r="D768" s="33">
        <v>20310</v>
      </c>
      <c r="E768" s="28" t="str">
        <f t="shared" si="44"/>
        <v>свыше 200</v>
      </c>
      <c r="F768" s="33">
        <v>1487.4018900000001</v>
      </c>
      <c r="G768" s="28" t="str">
        <f t="shared" si="45"/>
        <v>свыше 200</v>
      </c>
      <c r="H768" s="33"/>
      <c r="I768" s="33">
        <v>20000</v>
      </c>
      <c r="J768" s="28" t="str">
        <f t="shared" si="46"/>
        <v xml:space="preserve"> </v>
      </c>
      <c r="K768" s="33"/>
      <c r="L768" s="28" t="str">
        <f t="shared" si="47"/>
        <v xml:space="preserve"> </v>
      </c>
      <c r="M768" s="33"/>
    </row>
    <row r="769" spans="1:13" ht="51" x14ac:dyDescent="0.2">
      <c r="A769" s="30" t="s">
        <v>20</v>
      </c>
      <c r="B769" s="30" t="s">
        <v>205</v>
      </c>
      <c r="C769" s="33"/>
      <c r="D769" s="33">
        <v>20000</v>
      </c>
      <c r="E769" s="28" t="str">
        <f t="shared" si="44"/>
        <v xml:space="preserve"> </v>
      </c>
      <c r="F769" s="33"/>
      <c r="G769" s="28" t="str">
        <f t="shared" si="45"/>
        <v xml:space="preserve"> </v>
      </c>
      <c r="H769" s="33"/>
      <c r="I769" s="33">
        <v>20000</v>
      </c>
      <c r="J769" s="28" t="str">
        <f t="shared" si="46"/>
        <v xml:space="preserve"> </v>
      </c>
      <c r="K769" s="33"/>
      <c r="L769" s="28" t="str">
        <f t="shared" si="47"/>
        <v xml:space="preserve"> </v>
      </c>
      <c r="M769" s="33"/>
    </row>
    <row r="770" spans="1:13" ht="63.75" x14ac:dyDescent="0.2">
      <c r="A770" s="30" t="s">
        <v>1316</v>
      </c>
      <c r="B770" s="30" t="s">
        <v>454</v>
      </c>
      <c r="C770" s="33"/>
      <c r="D770" s="33">
        <v>20000</v>
      </c>
      <c r="E770" s="28" t="str">
        <f t="shared" si="44"/>
        <v xml:space="preserve"> </v>
      </c>
      <c r="F770" s="33"/>
      <c r="G770" s="28" t="str">
        <f t="shared" si="45"/>
        <v xml:space="preserve"> </v>
      </c>
      <c r="H770" s="33"/>
      <c r="I770" s="33">
        <v>20000</v>
      </c>
      <c r="J770" s="28" t="str">
        <f t="shared" si="46"/>
        <v xml:space="preserve"> </v>
      </c>
      <c r="K770" s="33"/>
      <c r="L770" s="28" t="str">
        <f t="shared" si="47"/>
        <v xml:space="preserve"> </v>
      </c>
      <c r="M770" s="33"/>
    </row>
    <row r="771" spans="1:13" ht="38.25" x14ac:dyDescent="0.2">
      <c r="A771" s="30" t="s">
        <v>986</v>
      </c>
      <c r="B771" s="30" t="s">
        <v>1072</v>
      </c>
      <c r="C771" s="33"/>
      <c r="D771" s="33"/>
      <c r="E771" s="28" t="str">
        <f t="shared" si="44"/>
        <v xml:space="preserve"> </v>
      </c>
      <c r="F771" s="33">
        <v>1045.0150000000001</v>
      </c>
      <c r="G771" s="28" t="str">
        <f t="shared" si="45"/>
        <v/>
      </c>
      <c r="H771" s="33"/>
      <c r="I771" s="33"/>
      <c r="J771" s="28" t="str">
        <f t="shared" si="46"/>
        <v xml:space="preserve"> </v>
      </c>
      <c r="K771" s="33"/>
      <c r="L771" s="28" t="str">
        <f t="shared" si="47"/>
        <v xml:space="preserve"> </v>
      </c>
      <c r="M771" s="33"/>
    </row>
    <row r="772" spans="1:13" ht="63.75" x14ac:dyDescent="0.2">
      <c r="A772" s="30" t="s">
        <v>485</v>
      </c>
      <c r="B772" s="30" t="s">
        <v>251</v>
      </c>
      <c r="C772" s="33"/>
      <c r="D772" s="33"/>
      <c r="E772" s="28" t="str">
        <f t="shared" si="44"/>
        <v xml:space="preserve"> </v>
      </c>
      <c r="F772" s="33">
        <v>1045.0150000000001</v>
      </c>
      <c r="G772" s="28" t="str">
        <f t="shared" si="45"/>
        <v/>
      </c>
      <c r="H772" s="33"/>
      <c r="I772" s="33"/>
      <c r="J772" s="28" t="str">
        <f t="shared" si="46"/>
        <v xml:space="preserve"> </v>
      </c>
      <c r="K772" s="33"/>
      <c r="L772" s="28" t="str">
        <f t="shared" si="47"/>
        <v xml:space="preserve"> </v>
      </c>
      <c r="M772" s="33"/>
    </row>
    <row r="773" spans="1:13" ht="38.25" x14ac:dyDescent="0.2">
      <c r="A773" s="30" t="s">
        <v>229</v>
      </c>
      <c r="B773" s="30" t="s">
        <v>883</v>
      </c>
      <c r="C773" s="33"/>
      <c r="D773" s="33">
        <v>100</v>
      </c>
      <c r="E773" s="28" t="str">
        <f t="shared" si="44"/>
        <v xml:space="preserve"> </v>
      </c>
      <c r="F773" s="33"/>
      <c r="G773" s="28" t="str">
        <f t="shared" si="45"/>
        <v xml:space="preserve"> </v>
      </c>
      <c r="H773" s="33"/>
      <c r="I773" s="33"/>
      <c r="J773" s="28" t="str">
        <f t="shared" si="46"/>
        <v xml:space="preserve"> </v>
      </c>
      <c r="K773" s="33"/>
      <c r="L773" s="28" t="str">
        <f t="shared" si="47"/>
        <v xml:space="preserve"> </v>
      </c>
      <c r="M773" s="33"/>
    </row>
    <row r="774" spans="1:13" ht="38.25" x14ac:dyDescent="0.2">
      <c r="A774" s="30" t="s">
        <v>642</v>
      </c>
      <c r="B774" s="30" t="s">
        <v>914</v>
      </c>
      <c r="C774" s="33">
        <v>251.42807999999999</v>
      </c>
      <c r="D774" s="33">
        <v>210</v>
      </c>
      <c r="E774" s="28">
        <f t="shared" si="44"/>
        <v>83.522890522013299</v>
      </c>
      <c r="F774" s="33">
        <v>157.07189</v>
      </c>
      <c r="G774" s="28">
        <f t="shared" si="45"/>
        <v>133.69674230061153</v>
      </c>
      <c r="H774" s="33"/>
      <c r="I774" s="33"/>
      <c r="J774" s="28" t="str">
        <f t="shared" si="46"/>
        <v xml:space="preserve"> </v>
      </c>
      <c r="K774" s="33"/>
      <c r="L774" s="28" t="str">
        <f t="shared" si="47"/>
        <v xml:space="preserve"> </v>
      </c>
      <c r="M774" s="33"/>
    </row>
    <row r="775" spans="1:13" ht="38.25" x14ac:dyDescent="0.2">
      <c r="A775" s="30" t="s">
        <v>1525</v>
      </c>
      <c r="B775" s="30" t="s">
        <v>510</v>
      </c>
      <c r="C775" s="33">
        <v>103.47499000000001</v>
      </c>
      <c r="D775" s="33"/>
      <c r="E775" s="28" t="str">
        <f t="shared" ref="E775:E838" si="48">IF(C775=0," ",IF(D775/C775*100&gt;200,"свыше 200",IF(D775/C775&gt;0,D775/C775*100,"")))</f>
        <v/>
      </c>
      <c r="F775" s="33">
        <v>285.315</v>
      </c>
      <c r="G775" s="28" t="str">
        <f t="shared" ref="G775:G838" si="49">IF(F775=0," ",IF(D775/F775*100&gt;200,"свыше 200",IF(D775/F775&gt;0,D775/F775*100,"")))</f>
        <v/>
      </c>
      <c r="H775" s="33"/>
      <c r="I775" s="33"/>
      <c r="J775" s="28" t="str">
        <f t="shared" ref="J775:J838" si="50">IF(H775=0," ",IF(I775/H775*100&gt;200,"свыше 200",IF(I775/H775&gt;0,I775/H775*100,"")))</f>
        <v xml:space="preserve"> </v>
      </c>
      <c r="K775" s="33"/>
      <c r="L775" s="28" t="str">
        <f t="shared" ref="L775:L838" si="51">IF(K775=0," ",IF(I775/K775*100&gt;200,"свыше 200",IF(I775/K775&gt;0,I775/K775*100,"")))</f>
        <v xml:space="preserve"> </v>
      </c>
      <c r="M775" s="33"/>
    </row>
    <row r="776" spans="1:13" ht="63.75" x14ac:dyDescent="0.2">
      <c r="A776" s="30" t="s">
        <v>1744</v>
      </c>
      <c r="B776" s="30" t="s">
        <v>704</v>
      </c>
      <c r="C776" s="33"/>
      <c r="D776" s="33"/>
      <c r="E776" s="28" t="str">
        <f t="shared" si="48"/>
        <v xml:space="preserve"> </v>
      </c>
      <c r="F776" s="33">
        <v>285.315</v>
      </c>
      <c r="G776" s="28" t="str">
        <f t="shared" si="49"/>
        <v/>
      </c>
      <c r="H776" s="33"/>
      <c r="I776" s="33"/>
      <c r="J776" s="28" t="str">
        <f t="shared" si="50"/>
        <v xml:space="preserve"> </v>
      </c>
      <c r="K776" s="33"/>
      <c r="L776" s="28" t="str">
        <f t="shared" si="51"/>
        <v xml:space="preserve"> </v>
      </c>
      <c r="M776" s="33"/>
    </row>
    <row r="777" spans="1:13" ht="76.5" x14ac:dyDescent="0.2">
      <c r="A777" s="30" t="s">
        <v>1689</v>
      </c>
      <c r="B777" s="30" t="s">
        <v>1352</v>
      </c>
      <c r="C777" s="33"/>
      <c r="D777" s="33">
        <v>100</v>
      </c>
      <c r="E777" s="28" t="str">
        <f t="shared" si="48"/>
        <v xml:space="preserve"> </v>
      </c>
      <c r="F777" s="33"/>
      <c r="G777" s="28" t="str">
        <f t="shared" si="49"/>
        <v xml:space="preserve"> </v>
      </c>
      <c r="H777" s="33"/>
      <c r="I777" s="33"/>
      <c r="J777" s="28" t="str">
        <f t="shared" si="50"/>
        <v xml:space="preserve"> </v>
      </c>
      <c r="K777" s="33"/>
      <c r="L777" s="28" t="str">
        <f t="shared" si="51"/>
        <v xml:space="preserve"> </v>
      </c>
      <c r="M777" s="33"/>
    </row>
    <row r="778" spans="1:13" ht="76.5" x14ac:dyDescent="0.2">
      <c r="A778" s="30" t="s">
        <v>357</v>
      </c>
      <c r="B778" s="30" t="s">
        <v>1389</v>
      </c>
      <c r="C778" s="33">
        <v>131.42807999999999</v>
      </c>
      <c r="D778" s="33">
        <v>90</v>
      </c>
      <c r="E778" s="28">
        <f t="shared" si="48"/>
        <v>68.478516919671961</v>
      </c>
      <c r="F778" s="33">
        <v>57.740479999999998</v>
      </c>
      <c r="G778" s="28">
        <f t="shared" si="49"/>
        <v>155.86985075288601</v>
      </c>
      <c r="H778" s="33"/>
      <c r="I778" s="33"/>
      <c r="J778" s="28" t="str">
        <f t="shared" si="50"/>
        <v xml:space="preserve"> </v>
      </c>
      <c r="K778" s="33"/>
      <c r="L778" s="28" t="str">
        <f t="shared" si="51"/>
        <v xml:space="preserve"> </v>
      </c>
      <c r="M778" s="33"/>
    </row>
    <row r="779" spans="1:13" ht="51" x14ac:dyDescent="0.2">
      <c r="A779" s="30" t="s">
        <v>797</v>
      </c>
      <c r="B779" s="30" t="s">
        <v>1653</v>
      </c>
      <c r="C779" s="33">
        <v>120</v>
      </c>
      <c r="D779" s="33">
        <v>120</v>
      </c>
      <c r="E779" s="28">
        <f t="shared" si="48"/>
        <v>100</v>
      </c>
      <c r="F779" s="33">
        <v>99.331410000000005</v>
      </c>
      <c r="G779" s="28">
        <f t="shared" si="49"/>
        <v>120.80770825663301</v>
      </c>
      <c r="H779" s="33"/>
      <c r="I779" s="33"/>
      <c r="J779" s="28" t="str">
        <f t="shared" si="50"/>
        <v xml:space="preserve"> </v>
      </c>
      <c r="K779" s="33"/>
      <c r="L779" s="28" t="str">
        <f t="shared" si="51"/>
        <v xml:space="preserve"> </v>
      </c>
      <c r="M779" s="33"/>
    </row>
    <row r="780" spans="1:13" ht="51" x14ac:dyDescent="0.2">
      <c r="A780" s="30" t="s">
        <v>1669</v>
      </c>
      <c r="B780" s="30" t="s">
        <v>1699</v>
      </c>
      <c r="C780" s="33">
        <v>103.47499000000001</v>
      </c>
      <c r="D780" s="33"/>
      <c r="E780" s="28" t="str">
        <f t="shared" si="48"/>
        <v/>
      </c>
      <c r="F780" s="33"/>
      <c r="G780" s="28" t="str">
        <f t="shared" si="49"/>
        <v xml:space="preserve"> </v>
      </c>
      <c r="H780" s="33"/>
      <c r="I780" s="33"/>
      <c r="J780" s="28" t="str">
        <f t="shared" si="50"/>
        <v xml:space="preserve"> </v>
      </c>
      <c r="K780" s="33"/>
      <c r="L780" s="28" t="str">
        <f t="shared" si="51"/>
        <v xml:space="preserve"> </v>
      </c>
      <c r="M780" s="33"/>
    </row>
    <row r="781" spans="1:13" ht="25.5" x14ac:dyDescent="0.2">
      <c r="A781" s="30" t="s">
        <v>1518</v>
      </c>
      <c r="B781" s="30" t="s">
        <v>736</v>
      </c>
      <c r="C781" s="33">
        <v>6780.6886599999998</v>
      </c>
      <c r="D781" s="33">
        <v>8822.2146799999991</v>
      </c>
      <c r="E781" s="28">
        <f t="shared" si="48"/>
        <v>130.1079451124659</v>
      </c>
      <c r="F781" s="33">
        <v>4495.4648500000003</v>
      </c>
      <c r="G781" s="28">
        <f t="shared" si="49"/>
        <v>196.24699501320754</v>
      </c>
      <c r="H781" s="33">
        <v>831.74900000000002</v>
      </c>
      <c r="I781" s="33">
        <v>5568.3270000000002</v>
      </c>
      <c r="J781" s="28" t="str">
        <f t="shared" si="50"/>
        <v>свыше 200</v>
      </c>
      <c r="K781" s="33">
        <v>2256.1869999999999</v>
      </c>
      <c r="L781" s="28" t="str">
        <f t="shared" si="51"/>
        <v>свыше 200</v>
      </c>
      <c r="M781" s="33">
        <v>795.08800000000065</v>
      </c>
    </row>
    <row r="782" spans="1:13" ht="38.25" x14ac:dyDescent="0.2">
      <c r="A782" s="30" t="s">
        <v>1584</v>
      </c>
      <c r="B782" s="30" t="s">
        <v>691</v>
      </c>
      <c r="C782" s="33">
        <v>831.74900000000002</v>
      </c>
      <c r="D782" s="33">
        <v>5568.3270000000002</v>
      </c>
      <c r="E782" s="28" t="str">
        <f t="shared" si="48"/>
        <v>свыше 200</v>
      </c>
      <c r="F782" s="33">
        <v>2256.1869999999999</v>
      </c>
      <c r="G782" s="28" t="str">
        <f t="shared" si="49"/>
        <v>свыше 200</v>
      </c>
      <c r="H782" s="33">
        <v>831.74900000000002</v>
      </c>
      <c r="I782" s="33">
        <v>5568.3270000000002</v>
      </c>
      <c r="J782" s="28" t="str">
        <f t="shared" si="50"/>
        <v>свыше 200</v>
      </c>
      <c r="K782" s="33">
        <v>2256.1869999999999</v>
      </c>
      <c r="L782" s="28" t="str">
        <f t="shared" si="51"/>
        <v>свыше 200</v>
      </c>
      <c r="M782" s="33">
        <v>795.08800000000065</v>
      </c>
    </row>
    <row r="783" spans="1:13" ht="38.25" x14ac:dyDescent="0.2">
      <c r="A783" s="30" t="s">
        <v>1541</v>
      </c>
      <c r="B783" s="30" t="s">
        <v>691</v>
      </c>
      <c r="C783" s="33">
        <v>831.74900000000002</v>
      </c>
      <c r="D783" s="33">
        <v>5568.3270000000002</v>
      </c>
      <c r="E783" s="28" t="str">
        <f t="shared" si="48"/>
        <v>свыше 200</v>
      </c>
      <c r="F783" s="33">
        <v>2256.1869999999999</v>
      </c>
      <c r="G783" s="28" t="str">
        <f t="shared" si="49"/>
        <v>свыше 200</v>
      </c>
      <c r="H783" s="33">
        <v>831.74900000000002</v>
      </c>
      <c r="I783" s="33">
        <v>5568.3270000000002</v>
      </c>
      <c r="J783" s="28" t="str">
        <f t="shared" si="50"/>
        <v>свыше 200</v>
      </c>
      <c r="K783" s="33">
        <v>2256.1869999999999</v>
      </c>
      <c r="L783" s="28" t="str">
        <f t="shared" si="51"/>
        <v>свыше 200</v>
      </c>
      <c r="M783" s="33">
        <v>795.08800000000065</v>
      </c>
    </row>
    <row r="784" spans="1:13" ht="38.25" x14ac:dyDescent="0.2">
      <c r="A784" s="30" t="s">
        <v>793</v>
      </c>
      <c r="B784" s="30" t="s">
        <v>354</v>
      </c>
      <c r="C784" s="33"/>
      <c r="D784" s="33"/>
      <c r="E784" s="28" t="str">
        <f t="shared" si="48"/>
        <v xml:space="preserve"> </v>
      </c>
      <c r="F784" s="33">
        <v>486.98059000000001</v>
      </c>
      <c r="G784" s="28" t="str">
        <f t="shared" si="49"/>
        <v/>
      </c>
      <c r="H784" s="33"/>
      <c r="I784" s="33"/>
      <c r="J784" s="28" t="str">
        <f t="shared" si="50"/>
        <v xml:space="preserve"> </v>
      </c>
      <c r="K784" s="33"/>
      <c r="L784" s="28" t="str">
        <f t="shared" si="51"/>
        <v xml:space="preserve"> </v>
      </c>
      <c r="M784" s="33"/>
    </row>
    <row r="785" spans="1:13" ht="38.25" x14ac:dyDescent="0.2">
      <c r="A785" s="30" t="s">
        <v>1498</v>
      </c>
      <c r="B785" s="30" t="s">
        <v>354</v>
      </c>
      <c r="C785" s="33"/>
      <c r="D785" s="33"/>
      <c r="E785" s="28" t="str">
        <f t="shared" si="48"/>
        <v xml:space="preserve"> </v>
      </c>
      <c r="F785" s="33">
        <v>486.98059000000001</v>
      </c>
      <c r="G785" s="28" t="str">
        <f t="shared" si="49"/>
        <v/>
      </c>
      <c r="H785" s="33"/>
      <c r="I785" s="33"/>
      <c r="J785" s="28" t="str">
        <f t="shared" si="50"/>
        <v xml:space="preserve"> </v>
      </c>
      <c r="K785" s="33"/>
      <c r="L785" s="28" t="str">
        <f t="shared" si="51"/>
        <v xml:space="preserve"> </v>
      </c>
      <c r="M785" s="33"/>
    </row>
    <row r="786" spans="1:13" ht="38.25" x14ac:dyDescent="0.2">
      <c r="A786" s="30" t="s">
        <v>756</v>
      </c>
      <c r="B786" s="30" t="s">
        <v>314</v>
      </c>
      <c r="C786" s="33">
        <v>2484.3449799999999</v>
      </c>
      <c r="D786" s="33">
        <v>2019.1677199999999</v>
      </c>
      <c r="E786" s="28">
        <f t="shared" si="48"/>
        <v>81.275657618210488</v>
      </c>
      <c r="F786" s="33">
        <v>419.31511999999998</v>
      </c>
      <c r="G786" s="28" t="str">
        <f t="shared" si="49"/>
        <v>свыше 200</v>
      </c>
      <c r="H786" s="33"/>
      <c r="I786" s="33"/>
      <c r="J786" s="28" t="str">
        <f t="shared" si="50"/>
        <v xml:space="preserve"> </v>
      </c>
      <c r="K786" s="33"/>
      <c r="L786" s="28" t="str">
        <f t="shared" si="51"/>
        <v xml:space="preserve"> </v>
      </c>
      <c r="M786" s="33"/>
    </row>
    <row r="787" spans="1:13" ht="38.25" x14ac:dyDescent="0.2">
      <c r="A787" s="30" t="s">
        <v>1151</v>
      </c>
      <c r="B787" s="30" t="s">
        <v>1434</v>
      </c>
      <c r="C787" s="33">
        <v>443.71717000000001</v>
      </c>
      <c r="D787" s="33">
        <v>373.91996</v>
      </c>
      <c r="E787" s="28">
        <f t="shared" si="48"/>
        <v>84.269887505142066</v>
      </c>
      <c r="F787" s="33">
        <v>417.34933999999998</v>
      </c>
      <c r="G787" s="28">
        <f t="shared" si="49"/>
        <v>89.593998159910839</v>
      </c>
      <c r="H787" s="33"/>
      <c r="I787" s="33"/>
      <c r="J787" s="28" t="str">
        <f t="shared" si="50"/>
        <v xml:space="preserve"> </v>
      </c>
      <c r="K787" s="33"/>
      <c r="L787" s="28" t="str">
        <f t="shared" si="51"/>
        <v xml:space="preserve"> </v>
      </c>
      <c r="M787" s="33"/>
    </row>
    <row r="788" spans="1:13" ht="38.25" x14ac:dyDescent="0.2">
      <c r="A788" s="30" t="s">
        <v>295</v>
      </c>
      <c r="B788" s="30" t="s">
        <v>254</v>
      </c>
      <c r="C788" s="33">
        <v>3020.8775099999998</v>
      </c>
      <c r="D788" s="33">
        <v>860.8</v>
      </c>
      <c r="E788" s="28">
        <f t="shared" si="48"/>
        <v>28.495031564520467</v>
      </c>
      <c r="F788" s="33">
        <v>915.63279999999997</v>
      </c>
      <c r="G788" s="28">
        <f t="shared" si="49"/>
        <v>94.011485827069535</v>
      </c>
      <c r="H788" s="33"/>
      <c r="I788" s="33"/>
      <c r="J788" s="28" t="str">
        <f t="shared" si="50"/>
        <v xml:space="preserve"> </v>
      </c>
      <c r="K788" s="33"/>
      <c r="L788" s="28" t="str">
        <f t="shared" si="51"/>
        <v xml:space="preserve"> </v>
      </c>
      <c r="M788" s="33"/>
    </row>
    <row r="789" spans="1:13" ht="63.75" x14ac:dyDescent="0.2">
      <c r="A789" s="30" t="s">
        <v>1501</v>
      </c>
      <c r="B789" s="30" t="s">
        <v>599</v>
      </c>
      <c r="C789" s="33">
        <v>575</v>
      </c>
      <c r="D789" s="33">
        <v>327.488</v>
      </c>
      <c r="E789" s="28">
        <f t="shared" si="48"/>
        <v>56.954434782608701</v>
      </c>
      <c r="F789" s="33">
        <v>301.11500000000001</v>
      </c>
      <c r="G789" s="28">
        <f t="shared" si="49"/>
        <v>108.75844776912476</v>
      </c>
      <c r="H789" s="33"/>
      <c r="I789" s="33"/>
      <c r="J789" s="28" t="str">
        <f t="shared" si="50"/>
        <v xml:space="preserve"> </v>
      </c>
      <c r="K789" s="33"/>
      <c r="L789" s="28" t="str">
        <f t="shared" si="51"/>
        <v xml:space="preserve"> </v>
      </c>
      <c r="M789" s="33"/>
    </row>
    <row r="790" spans="1:13" ht="63.75" x14ac:dyDescent="0.2">
      <c r="A790" s="30" t="s">
        <v>162</v>
      </c>
      <c r="B790" s="30" t="s">
        <v>65</v>
      </c>
      <c r="C790" s="33"/>
      <c r="D790" s="33"/>
      <c r="E790" s="28" t="str">
        <f t="shared" si="48"/>
        <v xml:space="preserve"> </v>
      </c>
      <c r="F790" s="33">
        <v>107.39489</v>
      </c>
      <c r="G790" s="28" t="str">
        <f t="shared" si="49"/>
        <v/>
      </c>
      <c r="H790" s="33"/>
      <c r="I790" s="33"/>
      <c r="J790" s="28" t="str">
        <f t="shared" si="50"/>
        <v xml:space="preserve"> </v>
      </c>
      <c r="K790" s="33"/>
      <c r="L790" s="28" t="str">
        <f t="shared" si="51"/>
        <v xml:space="preserve"> </v>
      </c>
      <c r="M790" s="33"/>
    </row>
    <row r="791" spans="1:13" ht="38.25" x14ac:dyDescent="0.2">
      <c r="A791" s="30" t="s">
        <v>1716</v>
      </c>
      <c r="B791" s="30" t="s">
        <v>314</v>
      </c>
      <c r="C791" s="33">
        <v>1909.3449800000001</v>
      </c>
      <c r="D791" s="33">
        <v>1691.6797200000001</v>
      </c>
      <c r="E791" s="28">
        <f t="shared" si="48"/>
        <v>88.600003546766075</v>
      </c>
      <c r="F791" s="33">
        <v>118.20012</v>
      </c>
      <c r="G791" s="28" t="str">
        <f t="shared" si="49"/>
        <v>свыше 200</v>
      </c>
      <c r="H791" s="33"/>
      <c r="I791" s="33"/>
      <c r="J791" s="28" t="str">
        <f t="shared" si="50"/>
        <v xml:space="preserve"> </v>
      </c>
      <c r="K791" s="33"/>
      <c r="L791" s="28" t="str">
        <f t="shared" si="51"/>
        <v xml:space="preserve"> </v>
      </c>
      <c r="M791" s="33"/>
    </row>
    <row r="792" spans="1:13" ht="38.25" x14ac:dyDescent="0.2">
      <c r="A792" s="30" t="s">
        <v>378</v>
      </c>
      <c r="B792" s="30" t="s">
        <v>1434</v>
      </c>
      <c r="C792" s="33">
        <v>443.71717000000001</v>
      </c>
      <c r="D792" s="33">
        <v>373.91996</v>
      </c>
      <c r="E792" s="28">
        <f t="shared" si="48"/>
        <v>84.269887505142066</v>
      </c>
      <c r="F792" s="33">
        <v>309.95445000000001</v>
      </c>
      <c r="G792" s="28">
        <f t="shared" si="49"/>
        <v>120.63706780141405</v>
      </c>
      <c r="H792" s="33"/>
      <c r="I792" s="33"/>
      <c r="J792" s="28" t="str">
        <f t="shared" si="50"/>
        <v xml:space="preserve"> </v>
      </c>
      <c r="K792" s="33"/>
      <c r="L792" s="28" t="str">
        <f t="shared" si="51"/>
        <v xml:space="preserve"> </v>
      </c>
      <c r="M792" s="33"/>
    </row>
    <row r="793" spans="1:13" ht="38.25" x14ac:dyDescent="0.2">
      <c r="A793" s="30" t="s">
        <v>1297</v>
      </c>
      <c r="B793" s="30" t="s">
        <v>254</v>
      </c>
      <c r="C793" s="33">
        <v>3020.8775099999998</v>
      </c>
      <c r="D793" s="33">
        <v>860.8</v>
      </c>
      <c r="E793" s="28">
        <f t="shared" si="48"/>
        <v>28.495031564520467</v>
      </c>
      <c r="F793" s="33">
        <v>915.63279999999997</v>
      </c>
      <c r="G793" s="28">
        <f t="shared" si="49"/>
        <v>94.011485827069535</v>
      </c>
      <c r="H793" s="33"/>
      <c r="I793" s="33"/>
      <c r="J793" s="28" t="str">
        <f t="shared" si="50"/>
        <v xml:space="preserve"> </v>
      </c>
      <c r="K793" s="33"/>
      <c r="L793" s="28" t="str">
        <f t="shared" si="51"/>
        <v xml:space="preserve"> </v>
      </c>
      <c r="M793" s="33"/>
    </row>
    <row r="794" spans="1:13" ht="153" x14ac:dyDescent="0.2">
      <c r="A794" s="30" t="s">
        <v>1585</v>
      </c>
      <c r="B794" s="30" t="s">
        <v>862</v>
      </c>
      <c r="C794" s="33"/>
      <c r="D794" s="33"/>
      <c r="E794" s="28" t="str">
        <f t="shared" si="48"/>
        <v xml:space="preserve"> </v>
      </c>
      <c r="F794" s="33"/>
      <c r="G794" s="28" t="str">
        <f t="shared" si="49"/>
        <v xml:space="preserve"> </v>
      </c>
      <c r="H794" s="33"/>
      <c r="I794" s="33"/>
      <c r="J794" s="28" t="str">
        <f t="shared" si="50"/>
        <v xml:space="preserve"> </v>
      </c>
      <c r="K794" s="33"/>
      <c r="L794" s="28" t="str">
        <f t="shared" si="51"/>
        <v xml:space="preserve"> </v>
      </c>
      <c r="M794" s="33"/>
    </row>
    <row r="795" spans="1:13" ht="140.25" x14ac:dyDescent="0.2">
      <c r="A795" s="30" t="s">
        <v>80</v>
      </c>
      <c r="B795" s="30" t="s">
        <v>838</v>
      </c>
      <c r="C795" s="33"/>
      <c r="D795" s="33"/>
      <c r="E795" s="28" t="str">
        <f t="shared" si="48"/>
        <v xml:space="preserve"> </v>
      </c>
      <c r="F795" s="33"/>
      <c r="G795" s="28" t="str">
        <f t="shared" si="49"/>
        <v xml:space="preserve"> </v>
      </c>
      <c r="H795" s="33"/>
      <c r="I795" s="33"/>
      <c r="J795" s="28" t="str">
        <f t="shared" si="50"/>
        <v xml:space="preserve"> </v>
      </c>
      <c r="K795" s="33"/>
      <c r="L795" s="28" t="str">
        <f t="shared" si="51"/>
        <v xml:space="preserve"> </v>
      </c>
      <c r="M795" s="33"/>
    </row>
    <row r="796" spans="1:13" ht="140.25" x14ac:dyDescent="0.2">
      <c r="A796" s="30" t="s">
        <v>497</v>
      </c>
      <c r="B796" s="30" t="s">
        <v>921</v>
      </c>
      <c r="C796" s="33"/>
      <c r="D796" s="33"/>
      <c r="E796" s="28" t="str">
        <f t="shared" si="48"/>
        <v xml:space="preserve"> </v>
      </c>
      <c r="F796" s="33"/>
      <c r="G796" s="28" t="str">
        <f t="shared" si="49"/>
        <v xml:space="preserve"> </v>
      </c>
      <c r="H796" s="33"/>
      <c r="I796" s="33"/>
      <c r="J796" s="28" t="str">
        <f t="shared" si="50"/>
        <v xml:space="preserve"> </v>
      </c>
      <c r="K796" s="33"/>
      <c r="L796" s="28" t="str">
        <f t="shared" si="51"/>
        <v xml:space="preserve"> </v>
      </c>
      <c r="M796" s="33"/>
    </row>
    <row r="797" spans="1:13" ht="114.75" x14ac:dyDescent="0.2">
      <c r="A797" s="30" t="s">
        <v>514</v>
      </c>
      <c r="B797" s="30" t="s">
        <v>827</v>
      </c>
      <c r="C797" s="33">
        <v>20.68526</v>
      </c>
      <c r="D797" s="33">
        <v>194985.19578000001</v>
      </c>
      <c r="E797" s="28" t="str">
        <f t="shared" si="48"/>
        <v>свыше 200</v>
      </c>
      <c r="F797" s="33">
        <v>242764.74166</v>
      </c>
      <c r="G797" s="28">
        <f t="shared" si="49"/>
        <v>80.318581045464668</v>
      </c>
      <c r="H797" s="33"/>
      <c r="I797" s="33">
        <v>260784.32863</v>
      </c>
      <c r="J797" s="28" t="str">
        <f t="shared" si="50"/>
        <v xml:space="preserve"> </v>
      </c>
      <c r="K797" s="33">
        <v>312282.16013999999</v>
      </c>
      <c r="L797" s="28">
        <f t="shared" si="51"/>
        <v>83.509198384271173</v>
      </c>
      <c r="M797" s="33">
        <v>3429.2100600000122</v>
      </c>
    </row>
    <row r="798" spans="1:13" ht="127.5" x14ac:dyDescent="0.2">
      <c r="A798" s="30" t="s">
        <v>1412</v>
      </c>
      <c r="B798" s="30" t="s">
        <v>1345</v>
      </c>
      <c r="C798" s="33">
        <v>20.68526</v>
      </c>
      <c r="D798" s="33">
        <v>194985.19578000001</v>
      </c>
      <c r="E798" s="28" t="str">
        <f t="shared" si="48"/>
        <v>свыше 200</v>
      </c>
      <c r="F798" s="33">
        <v>242764.74166</v>
      </c>
      <c r="G798" s="28">
        <f t="shared" si="49"/>
        <v>80.318581045464668</v>
      </c>
      <c r="H798" s="33"/>
      <c r="I798" s="33">
        <v>260784.32863</v>
      </c>
      <c r="J798" s="28" t="str">
        <f t="shared" si="50"/>
        <v xml:space="preserve"> </v>
      </c>
      <c r="K798" s="33">
        <v>312282.16013999999</v>
      </c>
      <c r="L798" s="28">
        <f t="shared" si="51"/>
        <v>83.509198384271173</v>
      </c>
      <c r="M798" s="33">
        <v>3429.2100600000122</v>
      </c>
    </row>
    <row r="799" spans="1:13" ht="127.5" x14ac:dyDescent="0.2">
      <c r="A799" s="30" t="s">
        <v>732</v>
      </c>
      <c r="B799" s="30" t="s">
        <v>379</v>
      </c>
      <c r="C799" s="33"/>
      <c r="D799" s="33">
        <v>192781.66899000001</v>
      </c>
      <c r="E799" s="28" t="str">
        <f t="shared" si="48"/>
        <v xml:space="preserve"> </v>
      </c>
      <c r="F799" s="33">
        <v>237833.12742</v>
      </c>
      <c r="G799" s="28">
        <f t="shared" si="49"/>
        <v>81.057534365075384</v>
      </c>
      <c r="H799" s="33"/>
      <c r="I799" s="33">
        <v>260784.32863</v>
      </c>
      <c r="J799" s="28" t="str">
        <f t="shared" si="50"/>
        <v xml:space="preserve"> </v>
      </c>
      <c r="K799" s="33">
        <v>312282.16013999999</v>
      </c>
      <c r="L799" s="28">
        <f t="shared" si="51"/>
        <v>83.509198384271173</v>
      </c>
      <c r="M799" s="33">
        <v>3429.2100600000122</v>
      </c>
    </row>
    <row r="800" spans="1:13" ht="114.75" x14ac:dyDescent="0.2">
      <c r="A800" s="30" t="s">
        <v>32</v>
      </c>
      <c r="B800" s="30" t="s">
        <v>179</v>
      </c>
      <c r="C800" s="33">
        <v>10.763260000000001</v>
      </c>
      <c r="D800" s="33">
        <v>1799.1364599999999</v>
      </c>
      <c r="E800" s="28" t="str">
        <f t="shared" si="48"/>
        <v>свыше 200</v>
      </c>
      <c r="F800" s="33">
        <v>1678.0146999999999</v>
      </c>
      <c r="G800" s="28">
        <f t="shared" si="49"/>
        <v>107.21815845832579</v>
      </c>
      <c r="H800" s="33"/>
      <c r="I800" s="33"/>
      <c r="J800" s="28" t="str">
        <f t="shared" si="50"/>
        <v xml:space="preserve"> </v>
      </c>
      <c r="K800" s="33"/>
      <c r="L800" s="28" t="str">
        <f t="shared" si="51"/>
        <v xml:space="preserve"> </v>
      </c>
      <c r="M800" s="33"/>
    </row>
    <row r="801" spans="1:13" ht="114.75" x14ac:dyDescent="0.2">
      <c r="A801" s="30" t="s">
        <v>1605</v>
      </c>
      <c r="B801" s="30" t="s">
        <v>91</v>
      </c>
      <c r="C801" s="33">
        <v>6.01</v>
      </c>
      <c r="D801" s="33">
        <v>89.58023</v>
      </c>
      <c r="E801" s="28" t="str">
        <f t="shared" si="48"/>
        <v>свыше 200</v>
      </c>
      <c r="F801" s="33">
        <v>3253.5995400000002</v>
      </c>
      <c r="G801" s="28">
        <f t="shared" si="49"/>
        <v>2.7532653880323577</v>
      </c>
      <c r="H801" s="33"/>
      <c r="I801" s="33"/>
      <c r="J801" s="28" t="str">
        <f t="shared" si="50"/>
        <v xml:space="preserve"> </v>
      </c>
      <c r="K801" s="33"/>
      <c r="L801" s="28" t="str">
        <f t="shared" si="51"/>
        <v xml:space="preserve"> </v>
      </c>
      <c r="M801" s="33"/>
    </row>
    <row r="802" spans="1:13" ht="114.75" x14ac:dyDescent="0.2">
      <c r="A802" s="30" t="s">
        <v>138</v>
      </c>
      <c r="B802" s="30" t="s">
        <v>865</v>
      </c>
      <c r="C802" s="33">
        <v>3.9119999999999999</v>
      </c>
      <c r="D802" s="33">
        <v>314.81009999999998</v>
      </c>
      <c r="E802" s="28" t="str">
        <f t="shared" si="48"/>
        <v>свыше 200</v>
      </c>
      <c r="F802" s="33"/>
      <c r="G802" s="28" t="str">
        <f t="shared" si="49"/>
        <v xml:space="preserve"> </v>
      </c>
      <c r="H802" s="33"/>
      <c r="I802" s="33"/>
      <c r="J802" s="28" t="str">
        <f t="shared" si="50"/>
        <v xml:space="preserve"> </v>
      </c>
      <c r="K802" s="33"/>
      <c r="L802" s="28" t="str">
        <f t="shared" si="51"/>
        <v xml:space="preserve"> </v>
      </c>
      <c r="M802" s="33"/>
    </row>
    <row r="803" spans="1:13" ht="51" x14ac:dyDescent="0.2">
      <c r="A803" s="30" t="s">
        <v>583</v>
      </c>
      <c r="B803" s="30" t="s">
        <v>371</v>
      </c>
      <c r="C803" s="33"/>
      <c r="D803" s="33">
        <v>189547.21729</v>
      </c>
      <c r="E803" s="28" t="str">
        <f t="shared" si="48"/>
        <v xml:space="preserve"> </v>
      </c>
      <c r="F803" s="33">
        <v>222710.50549000001</v>
      </c>
      <c r="G803" s="28">
        <f t="shared" si="49"/>
        <v>85.109239401601073</v>
      </c>
      <c r="H803" s="33"/>
      <c r="I803" s="33">
        <v>189547.21729</v>
      </c>
      <c r="J803" s="28" t="str">
        <f t="shared" si="50"/>
        <v xml:space="preserve"> </v>
      </c>
      <c r="K803" s="33">
        <v>222710.50549000001</v>
      </c>
      <c r="L803" s="28">
        <f t="shared" si="51"/>
        <v>85.109239401601073</v>
      </c>
      <c r="M803" s="33">
        <v>349.65956999998889</v>
      </c>
    </row>
    <row r="804" spans="1:13" ht="51" x14ac:dyDescent="0.2">
      <c r="A804" s="30" t="s">
        <v>79</v>
      </c>
      <c r="B804" s="30" t="s">
        <v>742</v>
      </c>
      <c r="C804" s="33"/>
      <c r="D804" s="33">
        <v>165929.50503</v>
      </c>
      <c r="E804" s="28" t="str">
        <f t="shared" si="48"/>
        <v xml:space="preserve"> </v>
      </c>
      <c r="F804" s="33">
        <v>194628.76318000001</v>
      </c>
      <c r="G804" s="28">
        <f t="shared" si="49"/>
        <v>85.254359283238188</v>
      </c>
      <c r="H804" s="33"/>
      <c r="I804" s="33">
        <v>165929.50503</v>
      </c>
      <c r="J804" s="28" t="str">
        <f t="shared" si="50"/>
        <v xml:space="preserve"> </v>
      </c>
      <c r="K804" s="33">
        <v>194628.76318000001</v>
      </c>
      <c r="L804" s="28">
        <f t="shared" si="51"/>
        <v>85.254359283238188</v>
      </c>
      <c r="M804" s="33"/>
    </row>
    <row r="805" spans="1:13" ht="51" x14ac:dyDescent="0.2">
      <c r="A805" s="30" t="s">
        <v>308</v>
      </c>
      <c r="B805" s="30" t="s">
        <v>1250</v>
      </c>
      <c r="C805" s="33"/>
      <c r="D805" s="33">
        <v>6524.5076200000003</v>
      </c>
      <c r="E805" s="28" t="str">
        <f t="shared" si="48"/>
        <v xml:space="preserve"> </v>
      </c>
      <c r="F805" s="33">
        <v>2272.4588600000002</v>
      </c>
      <c r="G805" s="28" t="str">
        <f t="shared" si="49"/>
        <v>свыше 200</v>
      </c>
      <c r="H805" s="33"/>
      <c r="I805" s="33">
        <v>6524.5076200000003</v>
      </c>
      <c r="J805" s="28" t="str">
        <f t="shared" si="50"/>
        <v xml:space="preserve"> </v>
      </c>
      <c r="K805" s="33">
        <v>2272.4588600000002</v>
      </c>
      <c r="L805" s="28" t="str">
        <f t="shared" si="51"/>
        <v>свыше 200</v>
      </c>
      <c r="M805" s="33"/>
    </row>
    <row r="806" spans="1:13" ht="51" x14ac:dyDescent="0.2">
      <c r="A806" s="30" t="s">
        <v>1568</v>
      </c>
      <c r="B806" s="30" t="s">
        <v>658</v>
      </c>
      <c r="C806" s="33"/>
      <c r="D806" s="33">
        <v>17093.20464</v>
      </c>
      <c r="E806" s="28" t="str">
        <f t="shared" si="48"/>
        <v xml:space="preserve"> </v>
      </c>
      <c r="F806" s="33">
        <v>25809.283449999999</v>
      </c>
      <c r="G806" s="28">
        <f t="shared" si="49"/>
        <v>66.228900438535803</v>
      </c>
      <c r="H806" s="33"/>
      <c r="I806" s="33">
        <v>17093.20464</v>
      </c>
      <c r="J806" s="28" t="str">
        <f t="shared" si="50"/>
        <v xml:space="preserve"> </v>
      </c>
      <c r="K806" s="33">
        <v>25809.283449999999</v>
      </c>
      <c r="L806" s="28">
        <f t="shared" si="51"/>
        <v>66.228900438535803</v>
      </c>
      <c r="M806" s="33">
        <v>349.6595699999998</v>
      </c>
    </row>
    <row r="807" spans="1:13" ht="38.25" x14ac:dyDescent="0.2">
      <c r="A807" s="30" t="s">
        <v>1531</v>
      </c>
      <c r="B807" s="30" t="s">
        <v>1275</v>
      </c>
      <c r="C807" s="33">
        <v>10.763260000000001</v>
      </c>
      <c r="D807" s="33">
        <v>1799.1364599999999</v>
      </c>
      <c r="E807" s="28" t="str">
        <f t="shared" si="48"/>
        <v>свыше 200</v>
      </c>
      <c r="F807" s="33">
        <v>1678.0146999999999</v>
      </c>
      <c r="G807" s="28">
        <f t="shared" si="49"/>
        <v>107.21815845832579</v>
      </c>
      <c r="H807" s="33"/>
      <c r="I807" s="33"/>
      <c r="J807" s="28" t="str">
        <f t="shared" si="50"/>
        <v xml:space="preserve"> </v>
      </c>
      <c r="K807" s="33"/>
      <c r="L807" s="28" t="str">
        <f t="shared" si="51"/>
        <v xml:space="preserve"> </v>
      </c>
      <c r="M807" s="33"/>
    </row>
    <row r="808" spans="1:13" ht="51" x14ac:dyDescent="0.2">
      <c r="A808" s="30" t="s">
        <v>1027</v>
      </c>
      <c r="B808" s="30" t="s">
        <v>275</v>
      </c>
      <c r="C808" s="33">
        <v>10.763260000000001</v>
      </c>
      <c r="D808" s="33">
        <v>1729.9764600000001</v>
      </c>
      <c r="E808" s="28" t="str">
        <f t="shared" si="48"/>
        <v>свыше 200</v>
      </c>
      <c r="F808" s="33">
        <v>703.92579999999998</v>
      </c>
      <c r="G808" s="28" t="str">
        <f t="shared" si="49"/>
        <v>свыше 200</v>
      </c>
      <c r="H808" s="33"/>
      <c r="I808" s="33"/>
      <c r="J808" s="28" t="str">
        <f t="shared" si="50"/>
        <v xml:space="preserve"> </v>
      </c>
      <c r="K808" s="33"/>
      <c r="L808" s="28" t="str">
        <f t="shared" si="51"/>
        <v xml:space="preserve"> </v>
      </c>
      <c r="M808" s="33"/>
    </row>
    <row r="809" spans="1:13" ht="51" x14ac:dyDescent="0.2">
      <c r="A809" s="30" t="s">
        <v>773</v>
      </c>
      <c r="B809" s="30" t="s">
        <v>690</v>
      </c>
      <c r="C809" s="33"/>
      <c r="D809" s="33">
        <v>69.16</v>
      </c>
      <c r="E809" s="28" t="str">
        <f t="shared" si="48"/>
        <v xml:space="preserve"> </v>
      </c>
      <c r="F809" s="33">
        <v>974.08889999999997</v>
      </c>
      <c r="G809" s="28">
        <f t="shared" si="49"/>
        <v>7.0999679803352649</v>
      </c>
      <c r="H809" s="33"/>
      <c r="I809" s="33"/>
      <c r="J809" s="28" t="str">
        <f t="shared" si="50"/>
        <v xml:space="preserve"> </v>
      </c>
      <c r="K809" s="33"/>
      <c r="L809" s="28" t="str">
        <f t="shared" si="51"/>
        <v xml:space="preserve"> </v>
      </c>
      <c r="M809" s="33"/>
    </row>
    <row r="810" spans="1:13" ht="38.25" x14ac:dyDescent="0.2">
      <c r="A810" s="30" t="s">
        <v>776</v>
      </c>
      <c r="B810" s="30" t="s">
        <v>853</v>
      </c>
      <c r="C810" s="33">
        <v>6.01</v>
      </c>
      <c r="D810" s="33">
        <v>89.58023</v>
      </c>
      <c r="E810" s="28" t="str">
        <f t="shared" si="48"/>
        <v>свыше 200</v>
      </c>
      <c r="F810" s="33">
        <v>3253.5995400000002</v>
      </c>
      <c r="G810" s="28">
        <f t="shared" si="49"/>
        <v>2.7532653880323577</v>
      </c>
      <c r="H810" s="33"/>
      <c r="I810" s="33"/>
      <c r="J810" s="28" t="str">
        <f t="shared" si="50"/>
        <v xml:space="preserve"> </v>
      </c>
      <c r="K810" s="33"/>
      <c r="L810" s="28" t="str">
        <f t="shared" si="51"/>
        <v xml:space="preserve"> </v>
      </c>
      <c r="M810" s="33"/>
    </row>
    <row r="811" spans="1:13" ht="51" x14ac:dyDescent="0.2">
      <c r="A811" s="30" t="s">
        <v>1040</v>
      </c>
      <c r="B811" s="30" t="s">
        <v>1222</v>
      </c>
      <c r="C811" s="33">
        <v>3.9119999999999999</v>
      </c>
      <c r="D811" s="33">
        <v>314.81009999999998</v>
      </c>
      <c r="E811" s="28" t="str">
        <f t="shared" si="48"/>
        <v>свыше 200</v>
      </c>
      <c r="F811" s="33"/>
      <c r="G811" s="28" t="str">
        <f t="shared" si="49"/>
        <v xml:space="preserve"> </v>
      </c>
      <c r="H811" s="33"/>
      <c r="I811" s="33"/>
      <c r="J811" s="28" t="str">
        <f t="shared" si="50"/>
        <v xml:space="preserve"> </v>
      </c>
      <c r="K811" s="33"/>
      <c r="L811" s="28" t="str">
        <f t="shared" si="51"/>
        <v xml:space="preserve"> </v>
      </c>
      <c r="M811" s="33"/>
    </row>
    <row r="812" spans="1:13" ht="51" x14ac:dyDescent="0.2">
      <c r="A812" s="30" t="s">
        <v>266</v>
      </c>
      <c r="B812" s="30" t="s">
        <v>683</v>
      </c>
      <c r="C812" s="33">
        <v>6.01</v>
      </c>
      <c r="D812" s="33">
        <v>89.58023</v>
      </c>
      <c r="E812" s="28" t="str">
        <f t="shared" si="48"/>
        <v>свыше 200</v>
      </c>
      <c r="F812" s="33">
        <v>3228.2858000000001</v>
      </c>
      <c r="G812" s="28">
        <f t="shared" si="49"/>
        <v>2.7748543824713412</v>
      </c>
      <c r="H812" s="33"/>
      <c r="I812" s="33"/>
      <c r="J812" s="28" t="str">
        <f t="shared" si="50"/>
        <v xml:space="preserve"> </v>
      </c>
      <c r="K812" s="33"/>
      <c r="L812" s="28" t="str">
        <f t="shared" si="51"/>
        <v xml:space="preserve"> </v>
      </c>
      <c r="M812" s="33"/>
    </row>
    <row r="813" spans="1:13" ht="51" x14ac:dyDescent="0.2">
      <c r="A813" s="30" t="s">
        <v>1741</v>
      </c>
      <c r="B813" s="30" t="s">
        <v>341</v>
      </c>
      <c r="C813" s="33"/>
      <c r="D813" s="33"/>
      <c r="E813" s="28" t="str">
        <f t="shared" si="48"/>
        <v xml:space="preserve"> </v>
      </c>
      <c r="F813" s="33">
        <v>25.313739999999999</v>
      </c>
      <c r="G813" s="28" t="str">
        <f t="shared" si="49"/>
        <v/>
      </c>
      <c r="H813" s="33"/>
      <c r="I813" s="33"/>
      <c r="J813" s="28" t="str">
        <f t="shared" si="50"/>
        <v xml:space="preserve"> </v>
      </c>
      <c r="K813" s="33"/>
      <c r="L813" s="28" t="str">
        <f t="shared" si="51"/>
        <v xml:space="preserve"> </v>
      </c>
      <c r="M813" s="33"/>
    </row>
    <row r="814" spans="1:13" ht="51" x14ac:dyDescent="0.2">
      <c r="A814" s="30" t="s">
        <v>271</v>
      </c>
      <c r="B814" s="30" t="s">
        <v>449</v>
      </c>
      <c r="C814" s="33">
        <v>3.9119999999999999</v>
      </c>
      <c r="D814" s="33">
        <v>314.81009999999998</v>
      </c>
      <c r="E814" s="28" t="str">
        <f t="shared" si="48"/>
        <v>свыше 200</v>
      </c>
      <c r="F814" s="33"/>
      <c r="G814" s="28" t="str">
        <f t="shared" si="49"/>
        <v xml:space="preserve"> </v>
      </c>
      <c r="H814" s="33"/>
      <c r="I814" s="33"/>
      <c r="J814" s="28" t="str">
        <f t="shared" si="50"/>
        <v xml:space="preserve"> </v>
      </c>
      <c r="K814" s="33"/>
      <c r="L814" s="28" t="str">
        <f t="shared" si="51"/>
        <v xml:space="preserve"> </v>
      </c>
      <c r="M814" s="33"/>
    </row>
    <row r="815" spans="1:13" ht="102" x14ac:dyDescent="0.2">
      <c r="A815" s="30" t="s">
        <v>1104</v>
      </c>
      <c r="B815" s="30" t="s">
        <v>1462</v>
      </c>
      <c r="C815" s="33"/>
      <c r="D815" s="33"/>
      <c r="E815" s="28" t="str">
        <f t="shared" si="48"/>
        <v xml:space="preserve"> </v>
      </c>
      <c r="F815" s="33"/>
      <c r="G815" s="28" t="str">
        <f t="shared" si="49"/>
        <v xml:space="preserve"> </v>
      </c>
      <c r="H815" s="33"/>
      <c r="I815" s="33">
        <v>1754.34256</v>
      </c>
      <c r="J815" s="28" t="str">
        <f t="shared" si="50"/>
        <v xml:space="preserve"> </v>
      </c>
      <c r="K815" s="33"/>
      <c r="L815" s="28" t="str">
        <f t="shared" si="51"/>
        <v xml:space="preserve"> </v>
      </c>
      <c r="M815" s="33"/>
    </row>
    <row r="816" spans="1:13" ht="140.25" x14ac:dyDescent="0.2">
      <c r="A816" s="30" t="s">
        <v>37</v>
      </c>
      <c r="B816" s="30" t="s">
        <v>1086</v>
      </c>
      <c r="C816" s="33"/>
      <c r="D816" s="33"/>
      <c r="E816" s="28" t="str">
        <f t="shared" si="48"/>
        <v xml:space="preserve"> </v>
      </c>
      <c r="F816" s="33"/>
      <c r="G816" s="28" t="str">
        <f t="shared" si="49"/>
        <v xml:space="preserve"> </v>
      </c>
      <c r="H816" s="33"/>
      <c r="I816" s="33">
        <v>1.69502</v>
      </c>
      <c r="J816" s="28" t="str">
        <f t="shared" si="50"/>
        <v xml:space="preserve"> </v>
      </c>
      <c r="K816" s="33"/>
      <c r="L816" s="28" t="str">
        <f t="shared" si="51"/>
        <v xml:space="preserve"> </v>
      </c>
      <c r="M816" s="33"/>
    </row>
    <row r="817" spans="1:13" ht="89.25" x14ac:dyDescent="0.2">
      <c r="A817" s="30" t="s">
        <v>150</v>
      </c>
      <c r="B817" s="30" t="s">
        <v>684</v>
      </c>
      <c r="C817" s="33"/>
      <c r="D817" s="33"/>
      <c r="E817" s="28" t="str">
        <f t="shared" si="48"/>
        <v xml:space="preserve"> </v>
      </c>
      <c r="F817" s="33"/>
      <c r="G817" s="28" t="str">
        <f t="shared" si="49"/>
        <v xml:space="preserve"> </v>
      </c>
      <c r="H817" s="33"/>
      <c r="I817" s="33">
        <v>2031.04348</v>
      </c>
      <c r="J817" s="28" t="str">
        <f t="shared" si="50"/>
        <v xml:space="preserve"> </v>
      </c>
      <c r="K817" s="33"/>
      <c r="L817" s="28" t="str">
        <f t="shared" si="51"/>
        <v xml:space="preserve"> </v>
      </c>
      <c r="M817" s="33">
        <v>2031.04348</v>
      </c>
    </row>
    <row r="818" spans="1:13" ht="127.5" x14ac:dyDescent="0.2">
      <c r="A818" s="30" t="s">
        <v>25</v>
      </c>
      <c r="B818" s="30" t="s">
        <v>765</v>
      </c>
      <c r="C818" s="33"/>
      <c r="D818" s="33"/>
      <c r="E818" s="28" t="str">
        <f t="shared" si="48"/>
        <v xml:space="preserve"> </v>
      </c>
      <c r="F818" s="33"/>
      <c r="G818" s="28" t="str">
        <f t="shared" si="49"/>
        <v xml:space="preserve"> </v>
      </c>
      <c r="H818" s="33"/>
      <c r="I818" s="33">
        <v>28777.61607</v>
      </c>
      <c r="J818" s="28" t="str">
        <f t="shared" si="50"/>
        <v xml:space="preserve"> </v>
      </c>
      <c r="K818" s="33">
        <v>28048.150450000001</v>
      </c>
      <c r="L818" s="28">
        <f t="shared" si="51"/>
        <v>102.60076193366254</v>
      </c>
      <c r="M818" s="33"/>
    </row>
    <row r="819" spans="1:13" ht="140.25" x14ac:dyDescent="0.2">
      <c r="A819" s="30" t="s">
        <v>1243</v>
      </c>
      <c r="B819" s="30" t="s">
        <v>653</v>
      </c>
      <c r="C819" s="33"/>
      <c r="D819" s="33"/>
      <c r="E819" s="28" t="str">
        <f t="shared" si="48"/>
        <v xml:space="preserve"> </v>
      </c>
      <c r="F819" s="33"/>
      <c r="G819" s="28" t="str">
        <f t="shared" si="49"/>
        <v xml:space="preserve"> </v>
      </c>
      <c r="H819" s="33"/>
      <c r="I819" s="33"/>
      <c r="J819" s="28" t="str">
        <f t="shared" si="50"/>
        <v xml:space="preserve"> </v>
      </c>
      <c r="K819" s="33">
        <v>18239.954519999999</v>
      </c>
      <c r="L819" s="28" t="str">
        <f t="shared" si="51"/>
        <v/>
      </c>
      <c r="M819" s="33"/>
    </row>
    <row r="820" spans="1:13" ht="140.25" x14ac:dyDescent="0.2">
      <c r="A820" s="30" t="s">
        <v>353</v>
      </c>
      <c r="B820" s="30" t="s">
        <v>1007</v>
      </c>
      <c r="C820" s="33"/>
      <c r="D820" s="33"/>
      <c r="E820" s="28" t="str">
        <f t="shared" si="48"/>
        <v xml:space="preserve"> </v>
      </c>
      <c r="F820" s="33"/>
      <c r="G820" s="28" t="str">
        <f t="shared" si="49"/>
        <v xml:space="preserve"> </v>
      </c>
      <c r="H820" s="33"/>
      <c r="I820" s="33"/>
      <c r="J820" s="28" t="str">
        <f t="shared" si="50"/>
        <v xml:space="preserve"> </v>
      </c>
      <c r="K820" s="33"/>
      <c r="L820" s="28" t="str">
        <f t="shared" si="51"/>
        <v xml:space="preserve"> </v>
      </c>
      <c r="M820" s="33">
        <v>-7.4999999999999997E-2</v>
      </c>
    </row>
    <row r="821" spans="1:13" ht="89.25" x14ac:dyDescent="0.2">
      <c r="A821" s="30" t="s">
        <v>1396</v>
      </c>
      <c r="B821" s="30" t="s">
        <v>441</v>
      </c>
      <c r="C821" s="33"/>
      <c r="D821" s="33"/>
      <c r="E821" s="28" t="str">
        <f t="shared" si="48"/>
        <v xml:space="preserve"> </v>
      </c>
      <c r="F821" s="33"/>
      <c r="G821" s="28" t="str">
        <f t="shared" si="49"/>
        <v xml:space="preserve"> </v>
      </c>
      <c r="H821" s="33"/>
      <c r="I821" s="33">
        <v>1810.9820199999999</v>
      </c>
      <c r="J821" s="28" t="str">
        <f t="shared" si="50"/>
        <v xml:space="preserve"> </v>
      </c>
      <c r="K821" s="33"/>
      <c r="L821" s="28" t="str">
        <f t="shared" si="51"/>
        <v xml:space="preserve"> </v>
      </c>
      <c r="M821" s="33"/>
    </row>
    <row r="822" spans="1:13" ht="76.5" x14ac:dyDescent="0.2">
      <c r="A822" s="30" t="s">
        <v>220</v>
      </c>
      <c r="B822" s="30" t="s">
        <v>819</v>
      </c>
      <c r="C822" s="33"/>
      <c r="D822" s="33"/>
      <c r="E822" s="28" t="str">
        <f t="shared" si="48"/>
        <v xml:space="preserve"> </v>
      </c>
      <c r="F822" s="33"/>
      <c r="G822" s="28" t="str">
        <f t="shared" si="49"/>
        <v xml:space="preserve"> </v>
      </c>
      <c r="H822" s="33"/>
      <c r="I822" s="33">
        <v>737.62059999999997</v>
      </c>
      <c r="J822" s="28" t="str">
        <f t="shared" si="50"/>
        <v xml:space="preserve"> </v>
      </c>
      <c r="K822" s="33">
        <v>3172.78838</v>
      </c>
      <c r="L822" s="28">
        <f t="shared" si="51"/>
        <v>23.248339052477242</v>
      </c>
      <c r="M822" s="33">
        <v>737.62059999999997</v>
      </c>
    </row>
    <row r="823" spans="1:13" ht="89.25" x14ac:dyDescent="0.2">
      <c r="A823" s="30" t="s">
        <v>1089</v>
      </c>
      <c r="B823" s="30" t="s">
        <v>1526</v>
      </c>
      <c r="C823" s="33"/>
      <c r="D823" s="33"/>
      <c r="E823" s="28" t="str">
        <f t="shared" si="48"/>
        <v xml:space="preserve"> </v>
      </c>
      <c r="F823" s="33"/>
      <c r="G823" s="28" t="str">
        <f t="shared" si="49"/>
        <v xml:space="preserve"> </v>
      </c>
      <c r="H823" s="33"/>
      <c r="I823" s="33"/>
      <c r="J823" s="28" t="str">
        <f t="shared" si="50"/>
        <v xml:space="preserve"> </v>
      </c>
      <c r="K823" s="33">
        <v>40.74579</v>
      </c>
      <c r="L823" s="28" t="str">
        <f t="shared" si="51"/>
        <v/>
      </c>
      <c r="M823" s="33"/>
    </row>
    <row r="824" spans="1:13" ht="102" x14ac:dyDescent="0.2">
      <c r="A824" s="30" t="s">
        <v>664</v>
      </c>
      <c r="B824" s="30" t="s">
        <v>1667</v>
      </c>
      <c r="C824" s="33"/>
      <c r="D824" s="33">
        <v>457.49534999999997</v>
      </c>
      <c r="E824" s="28" t="str">
        <f t="shared" si="48"/>
        <v xml:space="preserve"> </v>
      </c>
      <c r="F824" s="33">
        <v>12343.0108</v>
      </c>
      <c r="G824" s="28">
        <f t="shared" si="49"/>
        <v>3.706513405951164</v>
      </c>
      <c r="H824" s="33"/>
      <c r="I824" s="33">
        <v>457.49534999999997</v>
      </c>
      <c r="J824" s="28" t="str">
        <f t="shared" si="50"/>
        <v xml:space="preserve"> </v>
      </c>
      <c r="K824" s="33">
        <v>12343.0108</v>
      </c>
      <c r="L824" s="28">
        <f t="shared" si="51"/>
        <v>3.706513405951164</v>
      </c>
      <c r="M824" s="33"/>
    </row>
    <row r="825" spans="1:13" ht="216.75" x14ac:dyDescent="0.2">
      <c r="A825" s="30" t="s">
        <v>1173</v>
      </c>
      <c r="B825" s="30" t="s">
        <v>552</v>
      </c>
      <c r="C825" s="33"/>
      <c r="D825" s="33"/>
      <c r="E825" s="28" t="str">
        <f t="shared" si="48"/>
        <v xml:space="preserve"> </v>
      </c>
      <c r="F825" s="33"/>
      <c r="G825" s="28" t="str">
        <f t="shared" si="49"/>
        <v xml:space="preserve"> </v>
      </c>
      <c r="H825" s="33"/>
      <c r="I825" s="33">
        <v>3353.3294000000001</v>
      </c>
      <c r="J825" s="28" t="str">
        <f t="shared" si="50"/>
        <v xml:space="preserve"> </v>
      </c>
      <c r="K825" s="33"/>
      <c r="L825" s="28" t="str">
        <f t="shared" si="51"/>
        <v xml:space="preserve"> </v>
      </c>
      <c r="M825" s="33"/>
    </row>
    <row r="826" spans="1:13" ht="140.25" x14ac:dyDescent="0.2">
      <c r="A826" s="30" t="s">
        <v>1173</v>
      </c>
      <c r="B826" s="30" t="s">
        <v>1204</v>
      </c>
      <c r="C826" s="33"/>
      <c r="D826" s="33"/>
      <c r="E826" s="28" t="str">
        <f t="shared" si="48"/>
        <v xml:space="preserve"> </v>
      </c>
      <c r="F826" s="33"/>
      <c r="G826" s="28" t="str">
        <f t="shared" si="49"/>
        <v xml:space="preserve"> </v>
      </c>
      <c r="H826" s="33"/>
      <c r="I826" s="33"/>
      <c r="J826" s="28" t="str">
        <f t="shared" si="50"/>
        <v xml:space="preserve"> </v>
      </c>
      <c r="K826" s="33">
        <v>5874.58943</v>
      </c>
      <c r="L826" s="28" t="str">
        <f t="shared" si="51"/>
        <v/>
      </c>
      <c r="M826" s="33"/>
    </row>
    <row r="827" spans="1:13" ht="153" x14ac:dyDescent="0.2">
      <c r="A827" s="30" t="s">
        <v>537</v>
      </c>
      <c r="B827" s="30" t="s">
        <v>396</v>
      </c>
      <c r="C827" s="33"/>
      <c r="D827" s="33">
        <v>2.4511500000000002</v>
      </c>
      <c r="E827" s="28" t="str">
        <f t="shared" si="48"/>
        <v xml:space="preserve"> </v>
      </c>
      <c r="F827" s="33"/>
      <c r="G827" s="28" t="str">
        <f t="shared" si="49"/>
        <v xml:space="preserve"> </v>
      </c>
      <c r="H827" s="33"/>
      <c r="I827" s="33">
        <v>2.4511500000000002</v>
      </c>
      <c r="J827" s="28" t="str">
        <f t="shared" si="50"/>
        <v xml:space="preserve"> </v>
      </c>
      <c r="K827" s="33"/>
      <c r="L827" s="28" t="str">
        <f t="shared" si="51"/>
        <v xml:space="preserve"> </v>
      </c>
      <c r="M827" s="33"/>
    </row>
    <row r="828" spans="1:13" ht="102" x14ac:dyDescent="0.2">
      <c r="A828" s="30" t="s">
        <v>931</v>
      </c>
      <c r="B828" s="30" t="s">
        <v>523</v>
      </c>
      <c r="C828" s="33"/>
      <c r="D828" s="33"/>
      <c r="E828" s="28" t="str">
        <f t="shared" si="48"/>
        <v xml:space="preserve"> </v>
      </c>
      <c r="F828" s="33"/>
      <c r="G828" s="28" t="str">
        <f t="shared" si="49"/>
        <v xml:space="preserve"> </v>
      </c>
      <c r="H828" s="33"/>
      <c r="I828" s="33">
        <v>29536.030490000001</v>
      </c>
      <c r="J828" s="28" t="str">
        <f t="shared" si="50"/>
        <v xml:space="preserve"> </v>
      </c>
      <c r="K828" s="33">
        <v>19072.80415</v>
      </c>
      <c r="L828" s="28">
        <f t="shared" si="51"/>
        <v>154.85940220279565</v>
      </c>
      <c r="M828" s="33">
        <v>310.96140999999989</v>
      </c>
    </row>
    <row r="829" spans="1:13" ht="89.25" x14ac:dyDescent="0.2">
      <c r="A829" s="30" t="s">
        <v>333</v>
      </c>
      <c r="B829" s="30" t="s">
        <v>1063</v>
      </c>
      <c r="C829" s="33"/>
      <c r="D829" s="33"/>
      <c r="E829" s="28" t="str">
        <f t="shared" si="48"/>
        <v xml:space="preserve"> </v>
      </c>
      <c r="F829" s="33"/>
      <c r="G829" s="28" t="str">
        <f t="shared" si="49"/>
        <v xml:space="preserve"> </v>
      </c>
      <c r="H829" s="33"/>
      <c r="I829" s="33"/>
      <c r="J829" s="28" t="str">
        <f t="shared" si="50"/>
        <v xml:space="preserve"> </v>
      </c>
      <c r="K829" s="33"/>
      <c r="L829" s="28" t="str">
        <f t="shared" si="51"/>
        <v xml:space="preserve"> </v>
      </c>
      <c r="M829" s="33"/>
    </row>
    <row r="830" spans="1:13" ht="114.75" x14ac:dyDescent="0.2">
      <c r="A830" s="30" t="s">
        <v>315</v>
      </c>
      <c r="B830" s="30" t="s">
        <v>1239</v>
      </c>
      <c r="C830" s="33"/>
      <c r="D830" s="33">
        <v>67.013019999999997</v>
      </c>
      <c r="E830" s="28" t="str">
        <f t="shared" si="48"/>
        <v xml:space="preserve"> </v>
      </c>
      <c r="F830" s="33">
        <v>117.81480999999999</v>
      </c>
      <c r="G830" s="28">
        <f t="shared" si="49"/>
        <v>56.879962714365028</v>
      </c>
      <c r="H830" s="33"/>
      <c r="I830" s="33">
        <v>67.013019999999997</v>
      </c>
      <c r="J830" s="28" t="str">
        <f t="shared" si="50"/>
        <v xml:space="preserve"> </v>
      </c>
      <c r="K830" s="33">
        <v>117.81480999999999</v>
      </c>
      <c r="L830" s="28">
        <f t="shared" si="51"/>
        <v>56.879962714365028</v>
      </c>
      <c r="M830" s="33"/>
    </row>
    <row r="831" spans="1:13" ht="102" x14ac:dyDescent="0.2">
      <c r="A831" s="30" t="s">
        <v>1575</v>
      </c>
      <c r="B831" s="30" t="s">
        <v>767</v>
      </c>
      <c r="C831" s="33"/>
      <c r="D831" s="33">
        <v>2707.4921800000002</v>
      </c>
      <c r="E831" s="28" t="str">
        <f t="shared" si="48"/>
        <v xml:space="preserve"> </v>
      </c>
      <c r="F831" s="33">
        <v>2661.7963199999999</v>
      </c>
      <c r="G831" s="28">
        <f t="shared" si="49"/>
        <v>101.71673015161431</v>
      </c>
      <c r="H831" s="33"/>
      <c r="I831" s="33">
        <v>2707.4921800000002</v>
      </c>
      <c r="J831" s="28" t="str">
        <f t="shared" si="50"/>
        <v xml:space="preserve"> </v>
      </c>
      <c r="K831" s="33">
        <v>2661.7963199999999</v>
      </c>
      <c r="L831" s="28">
        <f t="shared" si="51"/>
        <v>101.71673015161431</v>
      </c>
      <c r="M831" s="33"/>
    </row>
    <row r="832" spans="1:13" ht="76.5" x14ac:dyDescent="0.2">
      <c r="A832" s="30" t="s">
        <v>1606</v>
      </c>
      <c r="B832" s="30" t="s">
        <v>1508</v>
      </c>
      <c r="C832" s="33">
        <v>-26333.749309999999</v>
      </c>
      <c r="D832" s="33">
        <v>-237212.78507000001</v>
      </c>
      <c r="E832" s="28" t="str">
        <f t="shared" si="48"/>
        <v>свыше 200</v>
      </c>
      <c r="F832" s="33">
        <v>-147831.86008000001</v>
      </c>
      <c r="G832" s="28">
        <f t="shared" si="49"/>
        <v>160.46120568437075</v>
      </c>
      <c r="H832" s="33"/>
      <c r="I832" s="33">
        <v>-237212.78507000001</v>
      </c>
      <c r="J832" s="28" t="str">
        <f t="shared" si="50"/>
        <v xml:space="preserve"> </v>
      </c>
      <c r="K832" s="33">
        <v>-147831.86008000001</v>
      </c>
      <c r="L832" s="28">
        <f t="shared" si="51"/>
        <v>160.46120568437075</v>
      </c>
      <c r="M832" s="33">
        <v>-133242.04734000002</v>
      </c>
    </row>
    <row r="833" spans="1:13" ht="76.5" x14ac:dyDescent="0.2">
      <c r="A833" s="30" t="s">
        <v>58</v>
      </c>
      <c r="B833" s="30" t="s">
        <v>87</v>
      </c>
      <c r="C833" s="33"/>
      <c r="D833" s="33">
        <v>-237212.78507000001</v>
      </c>
      <c r="E833" s="28" t="str">
        <f t="shared" si="48"/>
        <v xml:space="preserve"> </v>
      </c>
      <c r="F833" s="33">
        <v>-147831.86008000001</v>
      </c>
      <c r="G833" s="28">
        <f t="shared" si="49"/>
        <v>160.46120568437075</v>
      </c>
      <c r="H833" s="33"/>
      <c r="I833" s="33">
        <v>-237212.78507000001</v>
      </c>
      <c r="J833" s="28" t="str">
        <f t="shared" si="50"/>
        <v xml:space="preserve"> </v>
      </c>
      <c r="K833" s="33">
        <v>-147831.86008000001</v>
      </c>
      <c r="L833" s="28">
        <f t="shared" si="51"/>
        <v>160.46120568437075</v>
      </c>
      <c r="M833" s="33">
        <v>-133242.04734000002</v>
      </c>
    </row>
    <row r="834" spans="1:13" ht="63.75" x14ac:dyDescent="0.2">
      <c r="A834" s="30" t="s">
        <v>1144</v>
      </c>
      <c r="B834" s="30" t="s">
        <v>1364</v>
      </c>
      <c r="C834" s="33">
        <v>-2797.9564500000001</v>
      </c>
      <c r="D834" s="33"/>
      <c r="E834" s="28" t="str">
        <f t="shared" si="48"/>
        <v/>
      </c>
      <c r="F834" s="33"/>
      <c r="G834" s="28" t="str">
        <f t="shared" si="49"/>
        <v xml:space="preserve"> </v>
      </c>
      <c r="H834" s="33"/>
      <c r="I834" s="33"/>
      <c r="J834" s="28" t="str">
        <f t="shared" si="50"/>
        <v xml:space="preserve"> </v>
      </c>
      <c r="K834" s="33"/>
      <c r="L834" s="28" t="str">
        <f t="shared" si="51"/>
        <v xml:space="preserve"> </v>
      </c>
      <c r="M834" s="33"/>
    </row>
    <row r="835" spans="1:13" ht="63.75" x14ac:dyDescent="0.2">
      <c r="A835" s="30" t="s">
        <v>972</v>
      </c>
      <c r="B835" s="30" t="s">
        <v>1608</v>
      </c>
      <c r="C835" s="33">
        <v>-12201.55531</v>
      </c>
      <c r="D835" s="33"/>
      <c r="E835" s="28" t="str">
        <f t="shared" si="48"/>
        <v/>
      </c>
      <c r="F835" s="33"/>
      <c r="G835" s="28" t="str">
        <f t="shared" si="49"/>
        <v xml:space="preserve"> </v>
      </c>
      <c r="H835" s="33"/>
      <c r="I835" s="33"/>
      <c r="J835" s="28" t="str">
        <f t="shared" si="50"/>
        <v xml:space="preserve"> </v>
      </c>
      <c r="K835" s="33"/>
      <c r="L835" s="28" t="str">
        <f t="shared" si="51"/>
        <v xml:space="preserve"> </v>
      </c>
      <c r="M835" s="33"/>
    </row>
    <row r="836" spans="1:13" ht="63.75" x14ac:dyDescent="0.2">
      <c r="A836" s="30" t="s">
        <v>1388</v>
      </c>
      <c r="B836" s="30" t="s">
        <v>689</v>
      </c>
      <c r="C836" s="33">
        <v>-736.08801000000005</v>
      </c>
      <c r="D836" s="33"/>
      <c r="E836" s="28" t="str">
        <f t="shared" si="48"/>
        <v/>
      </c>
      <c r="F836" s="33"/>
      <c r="G836" s="28" t="str">
        <f t="shared" si="49"/>
        <v xml:space="preserve"> </v>
      </c>
      <c r="H836" s="33"/>
      <c r="I836" s="33"/>
      <c r="J836" s="28" t="str">
        <f t="shared" si="50"/>
        <v xml:space="preserve"> </v>
      </c>
      <c r="K836" s="33"/>
      <c r="L836" s="28" t="str">
        <f t="shared" si="51"/>
        <v xml:space="preserve"> </v>
      </c>
      <c r="M836" s="33"/>
    </row>
    <row r="837" spans="1:13" ht="63.75" x14ac:dyDescent="0.2">
      <c r="A837" s="30" t="s">
        <v>1244</v>
      </c>
      <c r="B837" s="30" t="s">
        <v>1356</v>
      </c>
      <c r="C837" s="33">
        <v>-10598.14954</v>
      </c>
      <c r="D837" s="33"/>
      <c r="E837" s="28" t="str">
        <f t="shared" si="48"/>
        <v/>
      </c>
      <c r="F837" s="33"/>
      <c r="G837" s="28" t="str">
        <f t="shared" si="49"/>
        <v xml:space="preserve"> </v>
      </c>
      <c r="H837" s="33"/>
      <c r="I837" s="33"/>
      <c r="J837" s="28" t="str">
        <f t="shared" si="50"/>
        <v xml:space="preserve"> </v>
      </c>
      <c r="K837" s="33"/>
      <c r="L837" s="28" t="str">
        <f t="shared" si="51"/>
        <v xml:space="preserve"> </v>
      </c>
      <c r="M837" s="33"/>
    </row>
    <row r="838" spans="1:13" ht="51" x14ac:dyDescent="0.2">
      <c r="A838" s="30" t="s">
        <v>1528</v>
      </c>
      <c r="B838" s="30" t="s">
        <v>918</v>
      </c>
      <c r="C838" s="33"/>
      <c r="D838" s="33"/>
      <c r="E838" s="28" t="str">
        <f t="shared" si="48"/>
        <v xml:space="preserve"> </v>
      </c>
      <c r="F838" s="33">
        <v>-3624.0490500000001</v>
      </c>
      <c r="G838" s="28" t="str">
        <f t="shared" si="49"/>
        <v/>
      </c>
      <c r="H838" s="33"/>
      <c r="I838" s="33"/>
      <c r="J838" s="28" t="str">
        <f t="shared" si="50"/>
        <v xml:space="preserve"> </v>
      </c>
      <c r="K838" s="33">
        <v>-3624.0490500000001</v>
      </c>
      <c r="L838" s="28" t="str">
        <f t="shared" si="51"/>
        <v/>
      </c>
      <c r="M838" s="33"/>
    </row>
    <row r="839" spans="1:13" ht="63.75" x14ac:dyDescent="0.2">
      <c r="A839" s="30" t="s">
        <v>645</v>
      </c>
      <c r="B839" s="30" t="s">
        <v>788</v>
      </c>
      <c r="C839" s="33"/>
      <c r="D839" s="33">
        <v>-290.65848999999997</v>
      </c>
      <c r="E839" s="28" t="str">
        <f t="shared" ref="E839:E902" si="52">IF(C839=0," ",IF(D839/C839*100&gt;200,"свыше 200",IF(D839/C839&gt;0,D839/C839*100,"")))</f>
        <v xml:space="preserve"> </v>
      </c>
      <c r="F839" s="33"/>
      <c r="G839" s="28" t="str">
        <f t="shared" ref="G839:G902" si="53">IF(F839=0," ",IF(D839/F839*100&gt;200,"свыше 200",IF(D839/F839&gt;0,D839/F839*100,"")))</f>
        <v xml:space="preserve"> </v>
      </c>
      <c r="H839" s="33"/>
      <c r="I839" s="33">
        <v>-290.65848999999997</v>
      </c>
      <c r="J839" s="28" t="str">
        <f t="shared" ref="J839:J902" si="54">IF(H839=0," ",IF(I839/H839*100&gt;200,"свыше 200",IF(I839/H839&gt;0,I839/H839*100,"")))</f>
        <v xml:space="preserve"> </v>
      </c>
      <c r="K839" s="33"/>
      <c r="L839" s="28" t="str">
        <f t="shared" ref="L839:L902" si="55">IF(K839=0," ",IF(I839/K839*100&gt;200,"свыше 200",IF(I839/K839&gt;0,I839/K839*100,"")))</f>
        <v xml:space="preserve"> </v>
      </c>
      <c r="M839" s="33"/>
    </row>
    <row r="840" spans="1:13" ht="89.25" x14ac:dyDescent="0.2">
      <c r="A840" s="30" t="s">
        <v>448</v>
      </c>
      <c r="B840" s="30" t="s">
        <v>342</v>
      </c>
      <c r="C840" s="33"/>
      <c r="D840" s="33">
        <v>-829.86396999999999</v>
      </c>
      <c r="E840" s="28" t="str">
        <f t="shared" si="52"/>
        <v xml:space="preserve"> </v>
      </c>
      <c r="F840" s="33"/>
      <c r="G840" s="28" t="str">
        <f t="shared" si="53"/>
        <v xml:space="preserve"> </v>
      </c>
      <c r="H840" s="33"/>
      <c r="I840" s="33">
        <v>-829.86396999999999</v>
      </c>
      <c r="J840" s="28" t="str">
        <f t="shared" si="54"/>
        <v xml:space="preserve"> </v>
      </c>
      <c r="K840" s="33"/>
      <c r="L840" s="28" t="str">
        <f t="shared" si="55"/>
        <v xml:space="preserve"> </v>
      </c>
      <c r="M840" s="33"/>
    </row>
    <row r="841" spans="1:13" ht="89.25" x14ac:dyDescent="0.2">
      <c r="A841" s="30" t="s">
        <v>1361</v>
      </c>
      <c r="B841" s="30" t="s">
        <v>1473</v>
      </c>
      <c r="C841" s="33">
        <v>-891.70225000000005</v>
      </c>
      <c r="D841" s="33"/>
      <c r="E841" s="28" t="str">
        <f t="shared" si="52"/>
        <v/>
      </c>
      <c r="F841" s="33"/>
      <c r="G841" s="28" t="str">
        <f t="shared" si="53"/>
        <v xml:space="preserve"> </v>
      </c>
      <c r="H841" s="33"/>
      <c r="I841" s="33"/>
      <c r="J841" s="28" t="str">
        <f t="shared" si="54"/>
        <v xml:space="preserve"> </v>
      </c>
      <c r="K841" s="33"/>
      <c r="L841" s="28" t="str">
        <f t="shared" si="55"/>
        <v xml:space="preserve"> </v>
      </c>
      <c r="M841" s="33"/>
    </row>
    <row r="842" spans="1:13" ht="89.25" x14ac:dyDescent="0.2">
      <c r="A842" s="30" t="s">
        <v>344</v>
      </c>
      <c r="B842" s="30" t="s">
        <v>1221</v>
      </c>
      <c r="C842" s="33"/>
      <c r="D842" s="33">
        <v>-151.94300999999999</v>
      </c>
      <c r="E842" s="28" t="str">
        <f t="shared" si="52"/>
        <v xml:space="preserve"> </v>
      </c>
      <c r="F842" s="33">
        <v>-37.328589999999998</v>
      </c>
      <c r="G842" s="28" t="str">
        <f t="shared" si="53"/>
        <v>свыше 200</v>
      </c>
      <c r="H842" s="33"/>
      <c r="I842" s="33">
        <v>-151.94300999999999</v>
      </c>
      <c r="J842" s="28" t="str">
        <f t="shared" si="54"/>
        <v xml:space="preserve"> </v>
      </c>
      <c r="K842" s="33">
        <v>-37.328589999999998</v>
      </c>
      <c r="L842" s="28" t="str">
        <f t="shared" si="55"/>
        <v>свыше 200</v>
      </c>
      <c r="M842" s="33"/>
    </row>
    <row r="843" spans="1:13" ht="140.25" x14ac:dyDescent="0.2">
      <c r="A843" s="30" t="s">
        <v>307</v>
      </c>
      <c r="B843" s="30" t="s">
        <v>614</v>
      </c>
      <c r="C843" s="33"/>
      <c r="D843" s="33">
        <v>-34.737729999999999</v>
      </c>
      <c r="E843" s="28" t="str">
        <f t="shared" si="52"/>
        <v xml:space="preserve"> </v>
      </c>
      <c r="F843" s="33"/>
      <c r="G843" s="28" t="str">
        <f t="shared" si="53"/>
        <v xml:space="preserve"> </v>
      </c>
      <c r="H843" s="33"/>
      <c r="I843" s="33">
        <v>-34.737729999999999</v>
      </c>
      <c r="J843" s="28" t="str">
        <f t="shared" si="54"/>
        <v xml:space="preserve"> </v>
      </c>
      <c r="K843" s="33"/>
      <c r="L843" s="28" t="str">
        <f t="shared" si="55"/>
        <v xml:space="preserve"> </v>
      </c>
      <c r="M843" s="33"/>
    </row>
    <row r="844" spans="1:13" ht="114.75" x14ac:dyDescent="0.2">
      <c r="A844" s="30" t="s">
        <v>897</v>
      </c>
      <c r="B844" s="30" t="s">
        <v>1481</v>
      </c>
      <c r="C844" s="33"/>
      <c r="D844" s="33">
        <v>-5.2940000000000001E-2</v>
      </c>
      <c r="E844" s="28" t="str">
        <f t="shared" si="52"/>
        <v xml:space="preserve"> </v>
      </c>
      <c r="F844" s="33">
        <v>-334.77974999999998</v>
      </c>
      <c r="G844" s="28">
        <f t="shared" si="53"/>
        <v>1.5813381783097696E-2</v>
      </c>
      <c r="H844" s="33"/>
      <c r="I844" s="33">
        <v>-5.2940000000000001E-2</v>
      </c>
      <c r="J844" s="28" t="str">
        <f t="shared" si="54"/>
        <v xml:space="preserve"> </v>
      </c>
      <c r="K844" s="33">
        <v>-334.77974999999998</v>
      </c>
      <c r="L844" s="28">
        <f t="shared" si="55"/>
        <v>1.5813381783097696E-2</v>
      </c>
      <c r="M844" s="33"/>
    </row>
    <row r="845" spans="1:13" ht="63.75" x14ac:dyDescent="0.2">
      <c r="A845" s="30" t="s">
        <v>745</v>
      </c>
      <c r="B845" s="30" t="s">
        <v>556</v>
      </c>
      <c r="C845" s="33"/>
      <c r="D845" s="33">
        <v>-2014.4836700000001</v>
      </c>
      <c r="E845" s="28" t="str">
        <f t="shared" si="52"/>
        <v xml:space="preserve"> </v>
      </c>
      <c r="F845" s="33"/>
      <c r="G845" s="28" t="str">
        <f t="shared" si="53"/>
        <v xml:space="preserve"> </v>
      </c>
      <c r="H845" s="33"/>
      <c r="I845" s="33">
        <v>-2014.4836700000001</v>
      </c>
      <c r="J845" s="28" t="str">
        <f t="shared" si="54"/>
        <v xml:space="preserve"> </v>
      </c>
      <c r="K845" s="33"/>
      <c r="L845" s="28" t="str">
        <f t="shared" si="55"/>
        <v xml:space="preserve"> </v>
      </c>
      <c r="M845" s="33"/>
    </row>
    <row r="846" spans="1:13" ht="127.5" x14ac:dyDescent="0.2">
      <c r="A846" s="30" t="s">
        <v>118</v>
      </c>
      <c r="B846" s="30" t="s">
        <v>627</v>
      </c>
      <c r="C846" s="33"/>
      <c r="D846" s="33">
        <v>-1.67807</v>
      </c>
      <c r="E846" s="28" t="str">
        <f t="shared" si="52"/>
        <v xml:space="preserve"> </v>
      </c>
      <c r="F846" s="33"/>
      <c r="G846" s="28" t="str">
        <f t="shared" si="53"/>
        <v xml:space="preserve"> </v>
      </c>
      <c r="H846" s="33"/>
      <c r="I846" s="33">
        <v>-1.67807</v>
      </c>
      <c r="J846" s="28" t="str">
        <f t="shared" si="54"/>
        <v xml:space="preserve"> </v>
      </c>
      <c r="K846" s="33"/>
      <c r="L846" s="28" t="str">
        <f t="shared" si="55"/>
        <v xml:space="preserve"> </v>
      </c>
      <c r="M846" s="33"/>
    </row>
    <row r="847" spans="1:13" ht="51" x14ac:dyDescent="0.2">
      <c r="A847" s="30" t="s">
        <v>68</v>
      </c>
      <c r="B847" s="30" t="s">
        <v>1192</v>
      </c>
      <c r="C847" s="33"/>
      <c r="D847" s="33">
        <v>-673.476</v>
      </c>
      <c r="E847" s="28" t="str">
        <f t="shared" si="52"/>
        <v xml:space="preserve"> </v>
      </c>
      <c r="F847" s="33">
        <v>-1199.5357200000001</v>
      </c>
      <c r="G847" s="28">
        <f t="shared" si="53"/>
        <v>56.144722393093879</v>
      </c>
      <c r="H847" s="33"/>
      <c r="I847" s="33">
        <v>-673.476</v>
      </c>
      <c r="J847" s="28" t="str">
        <f t="shared" si="54"/>
        <v xml:space="preserve"> </v>
      </c>
      <c r="K847" s="33">
        <v>-1199.5357200000001</v>
      </c>
      <c r="L847" s="28">
        <f t="shared" si="55"/>
        <v>56.144722393093879</v>
      </c>
      <c r="M847" s="33"/>
    </row>
    <row r="848" spans="1:13" ht="89.25" x14ac:dyDescent="0.2">
      <c r="A848" s="30" t="s">
        <v>944</v>
      </c>
      <c r="B848" s="30" t="s">
        <v>1228</v>
      </c>
      <c r="C848" s="33"/>
      <c r="D848" s="33"/>
      <c r="E848" s="28" t="str">
        <f t="shared" si="52"/>
        <v xml:space="preserve"> </v>
      </c>
      <c r="F848" s="33">
        <v>-1.27172</v>
      </c>
      <c r="G848" s="28" t="str">
        <f t="shared" si="53"/>
        <v/>
      </c>
      <c r="H848" s="33"/>
      <c r="I848" s="33"/>
      <c r="J848" s="28" t="str">
        <f t="shared" si="54"/>
        <v xml:space="preserve"> </v>
      </c>
      <c r="K848" s="33">
        <v>-1.27172</v>
      </c>
      <c r="L848" s="28" t="str">
        <f t="shared" si="55"/>
        <v/>
      </c>
      <c r="M848" s="33"/>
    </row>
    <row r="849" spans="1:13" ht="76.5" x14ac:dyDescent="0.2">
      <c r="A849" s="30" t="s">
        <v>1259</v>
      </c>
      <c r="B849" s="30" t="s">
        <v>446</v>
      </c>
      <c r="C849" s="33"/>
      <c r="D849" s="33">
        <v>-2010.7312400000001</v>
      </c>
      <c r="E849" s="28" t="str">
        <f t="shared" si="52"/>
        <v xml:space="preserve"> </v>
      </c>
      <c r="F849" s="33"/>
      <c r="G849" s="28" t="str">
        <f t="shared" si="53"/>
        <v xml:space="preserve"> </v>
      </c>
      <c r="H849" s="33"/>
      <c r="I849" s="33">
        <v>-2010.7312400000001</v>
      </c>
      <c r="J849" s="28" t="str">
        <f t="shared" si="54"/>
        <v xml:space="preserve"> </v>
      </c>
      <c r="K849" s="33"/>
      <c r="L849" s="28" t="str">
        <f t="shared" si="55"/>
        <v xml:space="preserve"> </v>
      </c>
      <c r="M849" s="33">
        <v>-2010.7312400000001</v>
      </c>
    </row>
    <row r="850" spans="1:13" ht="114.75" x14ac:dyDescent="0.2">
      <c r="A850" s="30" t="s">
        <v>1571</v>
      </c>
      <c r="B850" s="30" t="s">
        <v>414</v>
      </c>
      <c r="C850" s="33"/>
      <c r="D850" s="33">
        <v>-182.19725</v>
      </c>
      <c r="E850" s="28" t="str">
        <f t="shared" si="52"/>
        <v xml:space="preserve"> </v>
      </c>
      <c r="F850" s="33"/>
      <c r="G850" s="28" t="str">
        <f t="shared" si="53"/>
        <v xml:space="preserve"> </v>
      </c>
      <c r="H850" s="33"/>
      <c r="I850" s="33">
        <v>-182.19725</v>
      </c>
      <c r="J850" s="28" t="str">
        <f t="shared" si="54"/>
        <v xml:space="preserve"> </v>
      </c>
      <c r="K850" s="33"/>
      <c r="L850" s="28" t="str">
        <f t="shared" si="55"/>
        <v xml:space="preserve"> </v>
      </c>
      <c r="M850" s="33">
        <v>-23.452219999999983</v>
      </c>
    </row>
    <row r="851" spans="1:13" ht="76.5" x14ac:dyDescent="0.2">
      <c r="A851" s="30" t="s">
        <v>651</v>
      </c>
      <c r="B851" s="30" t="s">
        <v>1698</v>
      </c>
      <c r="C851" s="33"/>
      <c r="D851" s="33"/>
      <c r="E851" s="28" t="str">
        <f t="shared" si="52"/>
        <v xml:space="preserve"> </v>
      </c>
      <c r="F851" s="33">
        <v>-169.02404999999999</v>
      </c>
      <c r="G851" s="28" t="str">
        <f t="shared" si="53"/>
        <v/>
      </c>
      <c r="H851" s="33"/>
      <c r="I851" s="33"/>
      <c r="J851" s="28" t="str">
        <f t="shared" si="54"/>
        <v xml:space="preserve"> </v>
      </c>
      <c r="K851" s="33">
        <v>-169.02404999999999</v>
      </c>
      <c r="L851" s="28" t="str">
        <f t="shared" si="55"/>
        <v/>
      </c>
      <c r="M851" s="33"/>
    </row>
    <row r="852" spans="1:13" ht="76.5" x14ac:dyDescent="0.2">
      <c r="A852" s="30" t="s">
        <v>1186</v>
      </c>
      <c r="B852" s="30" t="s">
        <v>1581</v>
      </c>
      <c r="C852" s="33"/>
      <c r="D852" s="33">
        <v>-1118.01593</v>
      </c>
      <c r="E852" s="28" t="str">
        <f t="shared" si="52"/>
        <v xml:space="preserve"> </v>
      </c>
      <c r="F852" s="33">
        <v>-87.433729999999997</v>
      </c>
      <c r="G852" s="28" t="str">
        <f t="shared" si="53"/>
        <v>свыше 200</v>
      </c>
      <c r="H852" s="33"/>
      <c r="I852" s="33">
        <v>-1118.01593</v>
      </c>
      <c r="J852" s="28" t="str">
        <f t="shared" si="54"/>
        <v xml:space="preserve"> </v>
      </c>
      <c r="K852" s="33">
        <v>-87.433729999999997</v>
      </c>
      <c r="L852" s="28" t="str">
        <f t="shared" si="55"/>
        <v>свыше 200</v>
      </c>
      <c r="M852" s="33">
        <v>-7.4399800000001051</v>
      </c>
    </row>
    <row r="853" spans="1:13" ht="102" x14ac:dyDescent="0.2">
      <c r="A853" s="30" t="s">
        <v>1139</v>
      </c>
      <c r="B853" s="30" t="s">
        <v>891</v>
      </c>
      <c r="C853" s="33"/>
      <c r="D853" s="33">
        <v>-26763.182949999999</v>
      </c>
      <c r="E853" s="28" t="str">
        <f t="shared" si="52"/>
        <v xml:space="preserve"> </v>
      </c>
      <c r="F853" s="33">
        <v>-26091.10642</v>
      </c>
      <c r="G853" s="28">
        <f t="shared" si="53"/>
        <v>102.57588359489738</v>
      </c>
      <c r="H853" s="33"/>
      <c r="I853" s="33">
        <v>-26763.182949999999</v>
      </c>
      <c r="J853" s="28" t="str">
        <f t="shared" si="54"/>
        <v xml:space="preserve"> </v>
      </c>
      <c r="K853" s="33">
        <v>-26091.10642</v>
      </c>
      <c r="L853" s="28">
        <f t="shared" si="55"/>
        <v>102.57588359489738</v>
      </c>
      <c r="M853" s="33"/>
    </row>
    <row r="854" spans="1:13" ht="102" x14ac:dyDescent="0.2">
      <c r="A854" s="30" t="s">
        <v>470</v>
      </c>
      <c r="B854" s="30" t="s">
        <v>41</v>
      </c>
      <c r="C854" s="33"/>
      <c r="D854" s="33"/>
      <c r="E854" s="28" t="str">
        <f t="shared" si="52"/>
        <v xml:space="preserve"> </v>
      </c>
      <c r="F854" s="33"/>
      <c r="G854" s="28" t="str">
        <f t="shared" si="53"/>
        <v xml:space="preserve"> </v>
      </c>
      <c r="H854" s="33"/>
      <c r="I854" s="33"/>
      <c r="J854" s="28" t="str">
        <f t="shared" si="54"/>
        <v xml:space="preserve"> </v>
      </c>
      <c r="K854" s="33"/>
      <c r="L854" s="28" t="str">
        <f t="shared" si="55"/>
        <v xml:space="preserve"> </v>
      </c>
      <c r="M854" s="33"/>
    </row>
    <row r="855" spans="1:13" ht="102" x14ac:dyDescent="0.2">
      <c r="A855" s="30" t="s">
        <v>286</v>
      </c>
      <c r="B855" s="30" t="s">
        <v>75</v>
      </c>
      <c r="C855" s="33"/>
      <c r="D855" s="33"/>
      <c r="E855" s="28" t="str">
        <f t="shared" si="52"/>
        <v xml:space="preserve"> </v>
      </c>
      <c r="F855" s="33"/>
      <c r="G855" s="28" t="str">
        <f t="shared" si="53"/>
        <v xml:space="preserve"> </v>
      </c>
      <c r="H855" s="33"/>
      <c r="I855" s="33"/>
      <c r="J855" s="28" t="str">
        <f t="shared" si="54"/>
        <v xml:space="preserve"> </v>
      </c>
      <c r="K855" s="33"/>
      <c r="L855" s="28" t="str">
        <f t="shared" si="55"/>
        <v xml:space="preserve"> </v>
      </c>
      <c r="M855" s="33"/>
    </row>
    <row r="856" spans="1:13" ht="114.75" x14ac:dyDescent="0.2">
      <c r="A856" s="30" t="s">
        <v>461</v>
      </c>
      <c r="B856" s="30" t="s">
        <v>1710</v>
      </c>
      <c r="C856" s="33"/>
      <c r="D856" s="33"/>
      <c r="E856" s="28" t="str">
        <f t="shared" si="52"/>
        <v xml:space="preserve"> </v>
      </c>
      <c r="F856" s="33">
        <v>-36008.398179999997</v>
      </c>
      <c r="G856" s="28" t="str">
        <f t="shared" si="53"/>
        <v/>
      </c>
      <c r="H856" s="33"/>
      <c r="I856" s="33"/>
      <c r="J856" s="28" t="str">
        <f t="shared" si="54"/>
        <v xml:space="preserve"> </v>
      </c>
      <c r="K856" s="33">
        <v>-36008.398179999997</v>
      </c>
      <c r="L856" s="28" t="str">
        <f t="shared" si="55"/>
        <v/>
      </c>
      <c r="M856" s="33"/>
    </row>
    <row r="857" spans="1:13" ht="102" x14ac:dyDescent="0.2">
      <c r="A857" s="30" t="s">
        <v>461</v>
      </c>
      <c r="B857" s="30" t="s">
        <v>338</v>
      </c>
      <c r="C857" s="33"/>
      <c r="D857" s="33">
        <v>-48379.055359999998</v>
      </c>
      <c r="E857" s="28" t="str">
        <f t="shared" si="52"/>
        <v xml:space="preserve"> </v>
      </c>
      <c r="F857" s="33"/>
      <c r="G857" s="28" t="str">
        <f t="shared" si="53"/>
        <v xml:space="preserve"> </v>
      </c>
      <c r="H857" s="33"/>
      <c r="I857" s="33">
        <v>-48379.055359999998</v>
      </c>
      <c r="J857" s="28" t="str">
        <f t="shared" si="54"/>
        <v xml:space="preserve"> </v>
      </c>
      <c r="K857" s="33"/>
      <c r="L857" s="28" t="str">
        <f t="shared" si="55"/>
        <v xml:space="preserve"> </v>
      </c>
      <c r="M857" s="33"/>
    </row>
    <row r="858" spans="1:13" ht="153" x14ac:dyDescent="0.2">
      <c r="A858" s="30" t="s">
        <v>206</v>
      </c>
      <c r="B858" s="30" t="s">
        <v>741</v>
      </c>
      <c r="C858" s="33"/>
      <c r="D858" s="33">
        <v>-1.1871</v>
      </c>
      <c r="E858" s="28" t="str">
        <f t="shared" si="52"/>
        <v xml:space="preserve"> </v>
      </c>
      <c r="F858" s="33"/>
      <c r="G858" s="28" t="str">
        <f t="shared" si="53"/>
        <v xml:space="preserve"> </v>
      </c>
      <c r="H858" s="33"/>
      <c r="I858" s="33">
        <v>-1.1871</v>
      </c>
      <c r="J858" s="28" t="str">
        <f t="shared" si="54"/>
        <v xml:space="preserve"> </v>
      </c>
      <c r="K858" s="33"/>
      <c r="L858" s="28" t="str">
        <f t="shared" si="55"/>
        <v xml:space="preserve"> </v>
      </c>
      <c r="M858" s="33"/>
    </row>
    <row r="859" spans="1:13" ht="114.75" x14ac:dyDescent="0.2">
      <c r="A859" s="30" t="s">
        <v>581</v>
      </c>
      <c r="B859" s="30" t="s">
        <v>1168</v>
      </c>
      <c r="C859" s="33"/>
      <c r="D859" s="33"/>
      <c r="E859" s="28" t="str">
        <f t="shared" si="52"/>
        <v xml:space="preserve"> </v>
      </c>
      <c r="F859" s="33">
        <v>-15832.45563</v>
      </c>
      <c r="G859" s="28" t="str">
        <f t="shared" si="53"/>
        <v/>
      </c>
      <c r="H859" s="33"/>
      <c r="I859" s="33"/>
      <c r="J859" s="28" t="str">
        <f t="shared" si="54"/>
        <v xml:space="preserve"> </v>
      </c>
      <c r="K859" s="33">
        <v>-15832.45563</v>
      </c>
      <c r="L859" s="28" t="str">
        <f t="shared" si="55"/>
        <v/>
      </c>
      <c r="M859" s="33"/>
    </row>
    <row r="860" spans="1:13" ht="102" x14ac:dyDescent="0.2">
      <c r="A860" s="30" t="s">
        <v>1656</v>
      </c>
      <c r="B860" s="30" t="s">
        <v>1466</v>
      </c>
      <c r="C860" s="33"/>
      <c r="D860" s="33"/>
      <c r="E860" s="28" t="str">
        <f t="shared" si="52"/>
        <v xml:space="preserve"> </v>
      </c>
      <c r="F860" s="33"/>
      <c r="G860" s="28" t="str">
        <f t="shared" si="53"/>
        <v xml:space="preserve"> </v>
      </c>
      <c r="H860" s="33"/>
      <c r="I860" s="33"/>
      <c r="J860" s="28" t="str">
        <f t="shared" si="54"/>
        <v xml:space="preserve"> </v>
      </c>
      <c r="K860" s="33"/>
      <c r="L860" s="28" t="str">
        <f t="shared" si="55"/>
        <v xml:space="preserve"> </v>
      </c>
      <c r="M860" s="33"/>
    </row>
    <row r="861" spans="1:13" ht="127.5" x14ac:dyDescent="0.2">
      <c r="A861" s="30" t="s">
        <v>1438</v>
      </c>
      <c r="B861" s="30" t="s">
        <v>1594</v>
      </c>
      <c r="C861" s="33"/>
      <c r="D861" s="33">
        <v>-34.29448</v>
      </c>
      <c r="E861" s="28" t="str">
        <f t="shared" si="52"/>
        <v xml:space="preserve"> </v>
      </c>
      <c r="F861" s="33"/>
      <c r="G861" s="28" t="str">
        <f t="shared" si="53"/>
        <v xml:space="preserve"> </v>
      </c>
      <c r="H861" s="33"/>
      <c r="I861" s="33">
        <v>-34.29448</v>
      </c>
      <c r="J861" s="28" t="str">
        <f t="shared" si="54"/>
        <v xml:space="preserve"> </v>
      </c>
      <c r="K861" s="33"/>
      <c r="L861" s="28" t="str">
        <f t="shared" si="55"/>
        <v xml:space="preserve"> </v>
      </c>
      <c r="M861" s="33"/>
    </row>
    <row r="862" spans="1:13" ht="127.5" x14ac:dyDescent="0.2">
      <c r="A862" s="30" t="s">
        <v>1438</v>
      </c>
      <c r="B862" s="30" t="s">
        <v>719</v>
      </c>
      <c r="C862" s="33"/>
      <c r="D862" s="33"/>
      <c r="E862" s="28" t="str">
        <f t="shared" si="52"/>
        <v xml:space="preserve"> </v>
      </c>
      <c r="F862" s="33">
        <v>-16.21311</v>
      </c>
      <c r="G862" s="28" t="str">
        <f t="shared" si="53"/>
        <v/>
      </c>
      <c r="H862" s="33"/>
      <c r="I862" s="33"/>
      <c r="J862" s="28" t="str">
        <f t="shared" si="54"/>
        <v xml:space="preserve"> </v>
      </c>
      <c r="K862" s="33">
        <v>-16.21311</v>
      </c>
      <c r="L862" s="28" t="str">
        <f t="shared" si="55"/>
        <v/>
      </c>
      <c r="M862" s="33"/>
    </row>
    <row r="863" spans="1:13" ht="102" x14ac:dyDescent="0.2">
      <c r="A863" s="30" t="s">
        <v>1408</v>
      </c>
      <c r="B863" s="30" t="s">
        <v>1094</v>
      </c>
      <c r="C863" s="33"/>
      <c r="D863" s="33">
        <v>-349.92025999999998</v>
      </c>
      <c r="E863" s="28" t="str">
        <f t="shared" si="52"/>
        <v xml:space="preserve"> </v>
      </c>
      <c r="F863" s="33"/>
      <c r="G863" s="28" t="str">
        <f t="shared" si="53"/>
        <v xml:space="preserve"> </v>
      </c>
      <c r="H863" s="33"/>
      <c r="I863" s="33">
        <v>-349.92025999999998</v>
      </c>
      <c r="J863" s="28" t="str">
        <f t="shared" si="54"/>
        <v xml:space="preserve"> </v>
      </c>
      <c r="K863" s="33"/>
      <c r="L863" s="28" t="str">
        <f t="shared" si="55"/>
        <v xml:space="preserve"> </v>
      </c>
      <c r="M863" s="33">
        <v>-325.50009999999997</v>
      </c>
    </row>
    <row r="864" spans="1:13" ht="127.5" x14ac:dyDescent="0.2">
      <c r="A864" s="30" t="s">
        <v>936</v>
      </c>
      <c r="B864" s="30" t="s">
        <v>1134</v>
      </c>
      <c r="C864" s="33"/>
      <c r="D864" s="33"/>
      <c r="E864" s="28" t="str">
        <f t="shared" si="52"/>
        <v xml:space="preserve"> </v>
      </c>
      <c r="F864" s="33">
        <v>-21.877520000000001</v>
      </c>
      <c r="G864" s="28" t="str">
        <f t="shared" si="53"/>
        <v/>
      </c>
      <c r="H864" s="33"/>
      <c r="I864" s="33"/>
      <c r="J864" s="28" t="str">
        <f t="shared" si="54"/>
        <v xml:space="preserve"> </v>
      </c>
      <c r="K864" s="33">
        <v>-21.877520000000001</v>
      </c>
      <c r="L864" s="28" t="str">
        <f t="shared" si="55"/>
        <v/>
      </c>
      <c r="M864" s="33"/>
    </row>
    <row r="865" spans="1:13" ht="89.25" x14ac:dyDescent="0.2">
      <c r="A865" s="30" t="s">
        <v>1629</v>
      </c>
      <c r="B865" s="30" t="s">
        <v>113</v>
      </c>
      <c r="C865" s="33"/>
      <c r="D865" s="33">
        <v>-21.997209999999999</v>
      </c>
      <c r="E865" s="28" t="str">
        <f t="shared" si="52"/>
        <v xml:space="preserve"> </v>
      </c>
      <c r="F865" s="33">
        <v>-0.56291000000000002</v>
      </c>
      <c r="G865" s="28" t="str">
        <f t="shared" si="53"/>
        <v>свыше 200</v>
      </c>
      <c r="H865" s="33"/>
      <c r="I865" s="33">
        <v>-21.997209999999999</v>
      </c>
      <c r="J865" s="28" t="str">
        <f t="shared" si="54"/>
        <v xml:space="preserve"> </v>
      </c>
      <c r="K865" s="33">
        <v>-0.56291000000000002</v>
      </c>
      <c r="L865" s="28" t="str">
        <f t="shared" si="55"/>
        <v>свыше 200</v>
      </c>
      <c r="M865" s="33">
        <v>-3.3814099999999989</v>
      </c>
    </row>
    <row r="866" spans="1:13" ht="63.75" x14ac:dyDescent="0.2">
      <c r="A866" s="30" t="s">
        <v>1422</v>
      </c>
      <c r="B866" s="30" t="s">
        <v>1442</v>
      </c>
      <c r="C866" s="33"/>
      <c r="D866" s="33">
        <v>-2717.9369999999999</v>
      </c>
      <c r="E866" s="28" t="str">
        <f t="shared" si="52"/>
        <v xml:space="preserve"> </v>
      </c>
      <c r="F866" s="33"/>
      <c r="G866" s="28" t="str">
        <f t="shared" si="53"/>
        <v xml:space="preserve"> </v>
      </c>
      <c r="H866" s="33"/>
      <c r="I866" s="33">
        <v>-2717.9369999999999</v>
      </c>
      <c r="J866" s="28" t="str">
        <f t="shared" si="54"/>
        <v xml:space="preserve"> </v>
      </c>
      <c r="K866" s="33"/>
      <c r="L866" s="28" t="str">
        <f t="shared" si="55"/>
        <v xml:space="preserve"> </v>
      </c>
      <c r="M866" s="33"/>
    </row>
    <row r="867" spans="1:13" ht="89.25" x14ac:dyDescent="0.2">
      <c r="A867" s="30" t="s">
        <v>1662</v>
      </c>
      <c r="B867" s="30" t="s">
        <v>687</v>
      </c>
      <c r="C867" s="33"/>
      <c r="D867" s="33">
        <v>-801.12248</v>
      </c>
      <c r="E867" s="28" t="str">
        <f t="shared" si="52"/>
        <v xml:space="preserve"> </v>
      </c>
      <c r="F867" s="33"/>
      <c r="G867" s="28" t="str">
        <f t="shared" si="53"/>
        <v xml:space="preserve"> </v>
      </c>
      <c r="H867" s="33"/>
      <c r="I867" s="33">
        <v>-801.12248</v>
      </c>
      <c r="J867" s="28" t="str">
        <f t="shared" si="54"/>
        <v xml:space="preserve"> </v>
      </c>
      <c r="K867" s="33"/>
      <c r="L867" s="28" t="str">
        <f t="shared" si="55"/>
        <v xml:space="preserve"> </v>
      </c>
      <c r="M867" s="33"/>
    </row>
    <row r="868" spans="1:13" ht="76.5" x14ac:dyDescent="0.2">
      <c r="A868" s="30" t="s">
        <v>845</v>
      </c>
      <c r="B868" s="30" t="s">
        <v>1073</v>
      </c>
      <c r="C868" s="33"/>
      <c r="D868" s="33">
        <v>-535.25801999999999</v>
      </c>
      <c r="E868" s="28" t="str">
        <f t="shared" si="52"/>
        <v xml:space="preserve"> </v>
      </c>
      <c r="F868" s="33"/>
      <c r="G868" s="28" t="str">
        <f t="shared" si="53"/>
        <v xml:space="preserve"> </v>
      </c>
      <c r="H868" s="33"/>
      <c r="I868" s="33">
        <v>-535.25801999999999</v>
      </c>
      <c r="J868" s="28" t="str">
        <f t="shared" si="54"/>
        <v xml:space="preserve"> </v>
      </c>
      <c r="K868" s="33"/>
      <c r="L868" s="28" t="str">
        <f t="shared" si="55"/>
        <v xml:space="preserve"> </v>
      </c>
      <c r="M868" s="33"/>
    </row>
    <row r="869" spans="1:13" ht="89.25" x14ac:dyDescent="0.2">
      <c r="A869" s="30" t="s">
        <v>1443</v>
      </c>
      <c r="B869" s="30" t="s">
        <v>1030</v>
      </c>
      <c r="C869" s="33"/>
      <c r="D869" s="33">
        <v>-697.50174000000004</v>
      </c>
      <c r="E869" s="28" t="str">
        <f t="shared" si="52"/>
        <v xml:space="preserve"> </v>
      </c>
      <c r="F869" s="33"/>
      <c r="G869" s="28" t="str">
        <f t="shared" si="53"/>
        <v xml:space="preserve"> </v>
      </c>
      <c r="H869" s="33"/>
      <c r="I869" s="33">
        <v>-697.50174000000004</v>
      </c>
      <c r="J869" s="28" t="str">
        <f t="shared" si="54"/>
        <v xml:space="preserve"> </v>
      </c>
      <c r="K869" s="33"/>
      <c r="L869" s="28" t="str">
        <f t="shared" si="55"/>
        <v xml:space="preserve"> </v>
      </c>
      <c r="M869" s="33"/>
    </row>
    <row r="870" spans="1:13" ht="114.75" x14ac:dyDescent="0.2">
      <c r="A870" s="30" t="s">
        <v>1459</v>
      </c>
      <c r="B870" s="30" t="s">
        <v>1052</v>
      </c>
      <c r="C870" s="33"/>
      <c r="D870" s="33">
        <v>-382.25533000000001</v>
      </c>
      <c r="E870" s="28" t="str">
        <f t="shared" si="52"/>
        <v xml:space="preserve"> </v>
      </c>
      <c r="F870" s="33">
        <v>-178.2</v>
      </c>
      <c r="G870" s="28" t="str">
        <f t="shared" si="53"/>
        <v>свыше 200</v>
      </c>
      <c r="H870" s="33"/>
      <c r="I870" s="33">
        <v>-382.25533000000001</v>
      </c>
      <c r="J870" s="28" t="str">
        <f t="shared" si="54"/>
        <v xml:space="preserve"> </v>
      </c>
      <c r="K870" s="33">
        <v>-178.2</v>
      </c>
      <c r="L870" s="28" t="str">
        <f t="shared" si="55"/>
        <v>свыше 200</v>
      </c>
      <c r="M870" s="33"/>
    </row>
    <row r="871" spans="1:13" ht="51" x14ac:dyDescent="0.2">
      <c r="A871" s="30" t="s">
        <v>1613</v>
      </c>
      <c r="B871" s="30" t="s">
        <v>1071</v>
      </c>
      <c r="C871" s="33"/>
      <c r="D871" s="33">
        <v>-4030.2424000000001</v>
      </c>
      <c r="E871" s="28" t="str">
        <f t="shared" si="52"/>
        <v xml:space="preserve"> </v>
      </c>
      <c r="F871" s="33">
        <v>-6469.0010400000001</v>
      </c>
      <c r="G871" s="28">
        <f t="shared" si="53"/>
        <v>62.300846376119921</v>
      </c>
      <c r="H871" s="33"/>
      <c r="I871" s="33">
        <v>-4030.2424000000001</v>
      </c>
      <c r="J871" s="28" t="str">
        <f t="shared" si="54"/>
        <v xml:space="preserve"> </v>
      </c>
      <c r="K871" s="33">
        <v>-6469.0010400000001</v>
      </c>
      <c r="L871" s="28">
        <f t="shared" si="55"/>
        <v>62.300846376119921</v>
      </c>
      <c r="M871" s="33"/>
    </row>
    <row r="872" spans="1:13" ht="63.75" x14ac:dyDescent="0.2">
      <c r="A872" s="30" t="s">
        <v>737</v>
      </c>
      <c r="B872" s="30" t="s">
        <v>1212</v>
      </c>
      <c r="C872" s="33"/>
      <c r="D872" s="33">
        <v>-2547.2607600000001</v>
      </c>
      <c r="E872" s="28" t="str">
        <f t="shared" si="52"/>
        <v xml:space="preserve"> </v>
      </c>
      <c r="F872" s="33">
        <v>-10391.366529999999</v>
      </c>
      <c r="G872" s="28">
        <f t="shared" si="53"/>
        <v>24.513241378273278</v>
      </c>
      <c r="H872" s="33"/>
      <c r="I872" s="33">
        <v>-2547.2607600000001</v>
      </c>
      <c r="J872" s="28" t="str">
        <f t="shared" si="54"/>
        <v xml:space="preserve"> </v>
      </c>
      <c r="K872" s="33">
        <v>-10391.366529999999</v>
      </c>
      <c r="L872" s="28">
        <f t="shared" si="55"/>
        <v>24.513241378273278</v>
      </c>
      <c r="M872" s="33"/>
    </row>
    <row r="873" spans="1:13" ht="63.75" x14ac:dyDescent="0.2">
      <c r="A873" s="30" t="s">
        <v>1331</v>
      </c>
      <c r="B873" s="30" t="s">
        <v>1542</v>
      </c>
      <c r="C873" s="33"/>
      <c r="D873" s="33">
        <v>-730.24438999999995</v>
      </c>
      <c r="E873" s="28" t="str">
        <f t="shared" si="52"/>
        <v xml:space="preserve"> </v>
      </c>
      <c r="F873" s="33">
        <v>-3141.0605</v>
      </c>
      <c r="G873" s="28">
        <f t="shared" si="53"/>
        <v>23.248338897006278</v>
      </c>
      <c r="H873" s="33"/>
      <c r="I873" s="33">
        <v>-730.24438999999995</v>
      </c>
      <c r="J873" s="28" t="str">
        <f t="shared" si="54"/>
        <v xml:space="preserve"> </v>
      </c>
      <c r="K873" s="33">
        <v>-3141.0605</v>
      </c>
      <c r="L873" s="28">
        <f t="shared" si="55"/>
        <v>23.248338897006278</v>
      </c>
      <c r="M873" s="33">
        <v>-730.24438999999995</v>
      </c>
    </row>
    <row r="874" spans="1:13" ht="51" x14ac:dyDescent="0.2">
      <c r="A874" s="30" t="s">
        <v>457</v>
      </c>
      <c r="B874" s="30" t="s">
        <v>312</v>
      </c>
      <c r="C874" s="33">
        <v>-737.62059999999997</v>
      </c>
      <c r="D874" s="33"/>
      <c r="E874" s="28" t="str">
        <f t="shared" si="52"/>
        <v/>
      </c>
      <c r="F874" s="33"/>
      <c r="G874" s="28" t="str">
        <f t="shared" si="53"/>
        <v xml:space="preserve"> </v>
      </c>
      <c r="H874" s="33"/>
      <c r="I874" s="33"/>
      <c r="J874" s="28" t="str">
        <f t="shared" si="54"/>
        <v xml:space="preserve"> </v>
      </c>
      <c r="K874" s="33"/>
      <c r="L874" s="28" t="str">
        <f t="shared" si="55"/>
        <v xml:space="preserve"> </v>
      </c>
      <c r="M874" s="33"/>
    </row>
    <row r="875" spans="1:13" ht="114.75" x14ac:dyDescent="0.2">
      <c r="A875" s="30" t="s">
        <v>828</v>
      </c>
      <c r="B875" s="30" t="s">
        <v>73</v>
      </c>
      <c r="C875" s="33"/>
      <c r="D875" s="33">
        <v>-6.6688400000000003</v>
      </c>
      <c r="E875" s="28" t="str">
        <f t="shared" si="52"/>
        <v xml:space="preserve"> </v>
      </c>
      <c r="F875" s="33"/>
      <c r="G875" s="28" t="str">
        <f t="shared" si="53"/>
        <v xml:space="preserve"> </v>
      </c>
      <c r="H875" s="33"/>
      <c r="I875" s="33">
        <v>-6.6688400000000003</v>
      </c>
      <c r="J875" s="28" t="str">
        <f t="shared" si="54"/>
        <v xml:space="preserve"> </v>
      </c>
      <c r="K875" s="33"/>
      <c r="L875" s="28" t="str">
        <f t="shared" si="55"/>
        <v xml:space="preserve"> </v>
      </c>
      <c r="M875" s="33"/>
    </row>
    <row r="876" spans="1:13" ht="114.75" x14ac:dyDescent="0.2">
      <c r="A876" s="30" t="s">
        <v>278</v>
      </c>
      <c r="B876" s="30" t="s">
        <v>131</v>
      </c>
      <c r="C876" s="33"/>
      <c r="D876" s="33"/>
      <c r="E876" s="28" t="str">
        <f t="shared" si="52"/>
        <v xml:space="preserve"> </v>
      </c>
      <c r="F876" s="33">
        <v>-0.11002000000000001</v>
      </c>
      <c r="G876" s="28" t="str">
        <f t="shared" si="53"/>
        <v/>
      </c>
      <c r="H876" s="33"/>
      <c r="I876" s="33"/>
      <c r="J876" s="28" t="str">
        <f t="shared" si="54"/>
        <v xml:space="preserve"> </v>
      </c>
      <c r="K876" s="33">
        <v>-0.11002000000000001</v>
      </c>
      <c r="L876" s="28" t="str">
        <f t="shared" si="55"/>
        <v/>
      </c>
      <c r="M876" s="33"/>
    </row>
    <row r="877" spans="1:13" ht="63.75" x14ac:dyDescent="0.2">
      <c r="A877" s="30" t="s">
        <v>428</v>
      </c>
      <c r="B877" s="30" t="s">
        <v>833</v>
      </c>
      <c r="C877" s="33"/>
      <c r="D877" s="33">
        <v>-425.02508</v>
      </c>
      <c r="E877" s="28" t="str">
        <f t="shared" si="52"/>
        <v xml:space="preserve"> </v>
      </c>
      <c r="F877" s="33">
        <v>-9.9320000000000004</v>
      </c>
      <c r="G877" s="28" t="str">
        <f t="shared" si="53"/>
        <v>свыше 200</v>
      </c>
      <c r="H877" s="33"/>
      <c r="I877" s="33">
        <v>-425.02508</v>
      </c>
      <c r="J877" s="28" t="str">
        <f t="shared" si="54"/>
        <v xml:space="preserve"> </v>
      </c>
      <c r="K877" s="33">
        <v>-9.9320000000000004</v>
      </c>
      <c r="L877" s="28" t="str">
        <f t="shared" si="55"/>
        <v>свыше 200</v>
      </c>
      <c r="M877" s="33">
        <v>-397.06349999999998</v>
      </c>
    </row>
    <row r="878" spans="1:13" ht="89.25" x14ac:dyDescent="0.2">
      <c r="A878" s="30" t="s">
        <v>1666</v>
      </c>
      <c r="B878" s="30" t="s">
        <v>1591</v>
      </c>
      <c r="C878" s="33"/>
      <c r="D878" s="33">
        <v>-106517.53</v>
      </c>
      <c r="E878" s="28" t="str">
        <f t="shared" si="52"/>
        <v xml:space="preserve"> </v>
      </c>
      <c r="F878" s="33"/>
      <c r="G878" s="28" t="str">
        <f t="shared" si="53"/>
        <v xml:space="preserve"> </v>
      </c>
      <c r="H878" s="33"/>
      <c r="I878" s="33">
        <v>-106517.53</v>
      </c>
      <c r="J878" s="28" t="str">
        <f t="shared" si="54"/>
        <v xml:space="preserve"> </v>
      </c>
      <c r="K878" s="33"/>
      <c r="L878" s="28" t="str">
        <f t="shared" si="55"/>
        <v xml:space="preserve"> </v>
      </c>
      <c r="M878" s="33">
        <v>-106517.53</v>
      </c>
    </row>
    <row r="879" spans="1:13" ht="165.75" x14ac:dyDescent="0.2">
      <c r="A879" s="30" t="s">
        <v>1184</v>
      </c>
      <c r="B879" s="30" t="s">
        <v>1523</v>
      </c>
      <c r="C879" s="33"/>
      <c r="D879" s="33"/>
      <c r="E879" s="28" t="str">
        <f t="shared" si="52"/>
        <v xml:space="preserve"> </v>
      </c>
      <c r="F879" s="33">
        <v>-23973.4</v>
      </c>
      <c r="G879" s="28" t="str">
        <f t="shared" si="53"/>
        <v/>
      </c>
      <c r="H879" s="33"/>
      <c r="I879" s="33"/>
      <c r="J879" s="28" t="str">
        <f t="shared" si="54"/>
        <v xml:space="preserve"> </v>
      </c>
      <c r="K879" s="33">
        <v>-23973.4</v>
      </c>
      <c r="L879" s="28" t="str">
        <f t="shared" si="55"/>
        <v/>
      </c>
      <c r="M879" s="33"/>
    </row>
    <row r="880" spans="1:13" ht="153" x14ac:dyDescent="0.2">
      <c r="A880" s="30" t="s">
        <v>534</v>
      </c>
      <c r="B880" s="30" t="s">
        <v>1372</v>
      </c>
      <c r="C880" s="33"/>
      <c r="D880" s="33">
        <v>-22930.080000000002</v>
      </c>
      <c r="E880" s="28" t="str">
        <f t="shared" si="52"/>
        <v xml:space="preserve"> </v>
      </c>
      <c r="F880" s="33"/>
      <c r="G880" s="28" t="str">
        <f t="shared" si="53"/>
        <v xml:space="preserve"> </v>
      </c>
      <c r="H880" s="33"/>
      <c r="I880" s="33">
        <v>-22930.080000000002</v>
      </c>
      <c r="J880" s="28" t="str">
        <f t="shared" si="54"/>
        <v xml:space="preserve"> </v>
      </c>
      <c r="K880" s="33"/>
      <c r="L880" s="28" t="str">
        <f t="shared" si="55"/>
        <v xml:space="preserve"> </v>
      </c>
      <c r="M880" s="33">
        <v>-22930.080000000002</v>
      </c>
    </row>
    <row r="881" spans="1:13" ht="63.75" x14ac:dyDescent="0.2">
      <c r="A881" s="30" t="s">
        <v>930</v>
      </c>
      <c r="B881" s="30" t="s">
        <v>1640</v>
      </c>
      <c r="C881" s="33"/>
      <c r="D881" s="33">
        <v>-374.24533000000002</v>
      </c>
      <c r="E881" s="28" t="str">
        <f t="shared" si="52"/>
        <v xml:space="preserve"> </v>
      </c>
      <c r="F881" s="33">
        <v>-215.63753</v>
      </c>
      <c r="G881" s="28">
        <f t="shared" si="53"/>
        <v>173.55296640617243</v>
      </c>
      <c r="H881" s="33"/>
      <c r="I881" s="33">
        <v>-374.24533000000002</v>
      </c>
      <c r="J881" s="28" t="str">
        <f t="shared" si="54"/>
        <v xml:space="preserve"> </v>
      </c>
      <c r="K881" s="33">
        <v>-215.63753</v>
      </c>
      <c r="L881" s="28">
        <f t="shared" si="55"/>
        <v>173.55296640617243</v>
      </c>
      <c r="M881" s="33">
        <v>-5.3274600000000305</v>
      </c>
    </row>
    <row r="882" spans="1:13" ht="114.75" x14ac:dyDescent="0.2">
      <c r="A882" s="30" t="s">
        <v>1185</v>
      </c>
      <c r="B882" s="30" t="s">
        <v>1737</v>
      </c>
      <c r="C882" s="33"/>
      <c r="D882" s="33">
        <v>-113.45399</v>
      </c>
      <c r="E882" s="28" t="str">
        <f t="shared" si="52"/>
        <v xml:space="preserve"> </v>
      </c>
      <c r="F882" s="33">
        <v>-32.032060000000001</v>
      </c>
      <c r="G882" s="28" t="str">
        <f t="shared" si="53"/>
        <v>свыше 200</v>
      </c>
      <c r="H882" s="33"/>
      <c r="I882" s="33">
        <v>-113.45399</v>
      </c>
      <c r="J882" s="28" t="str">
        <f t="shared" si="54"/>
        <v xml:space="preserve"> </v>
      </c>
      <c r="K882" s="33">
        <v>-32.032060000000001</v>
      </c>
      <c r="L882" s="28" t="str">
        <f t="shared" si="55"/>
        <v>свыше 200</v>
      </c>
      <c r="M882" s="33"/>
    </row>
    <row r="883" spans="1:13" ht="63.75" x14ac:dyDescent="0.2">
      <c r="A883" s="30" t="s">
        <v>407</v>
      </c>
      <c r="B883" s="30" t="s">
        <v>1248</v>
      </c>
      <c r="C883" s="33"/>
      <c r="D883" s="33">
        <v>-565.56600000000003</v>
      </c>
      <c r="E883" s="28" t="str">
        <f t="shared" si="52"/>
        <v xml:space="preserve"> </v>
      </c>
      <c r="F883" s="33">
        <v>-1048.7956300000001</v>
      </c>
      <c r="G883" s="28">
        <f t="shared" si="53"/>
        <v>53.925281896912558</v>
      </c>
      <c r="H883" s="33"/>
      <c r="I883" s="33">
        <v>-565.56600000000003</v>
      </c>
      <c r="J883" s="28" t="str">
        <f t="shared" si="54"/>
        <v xml:space="preserve"> </v>
      </c>
      <c r="K883" s="33">
        <v>-1048.7956300000001</v>
      </c>
      <c r="L883" s="28">
        <f t="shared" si="55"/>
        <v>53.925281896912558</v>
      </c>
      <c r="M883" s="33">
        <v>-71.861450000000048</v>
      </c>
    </row>
    <row r="884" spans="1:13" ht="102" x14ac:dyDescent="0.2">
      <c r="A884" s="30" t="s">
        <v>907</v>
      </c>
      <c r="B884" s="30" t="s">
        <v>1465</v>
      </c>
      <c r="C884" s="33"/>
      <c r="D884" s="33">
        <v>-1113.7359899999999</v>
      </c>
      <c r="E884" s="28" t="str">
        <f t="shared" si="52"/>
        <v xml:space="preserve"> </v>
      </c>
      <c r="F884" s="33"/>
      <c r="G884" s="28" t="str">
        <f t="shared" si="53"/>
        <v xml:space="preserve"> </v>
      </c>
      <c r="H884" s="33"/>
      <c r="I884" s="33">
        <v>-1113.7359899999999</v>
      </c>
      <c r="J884" s="28" t="str">
        <f t="shared" si="54"/>
        <v xml:space="preserve"> </v>
      </c>
      <c r="K884" s="33"/>
      <c r="L884" s="28" t="str">
        <f t="shared" si="55"/>
        <v xml:space="preserve"> </v>
      </c>
      <c r="M884" s="33">
        <v>-209.19383999999991</v>
      </c>
    </row>
    <row r="885" spans="1:13" ht="102" x14ac:dyDescent="0.2">
      <c r="A885" s="30" t="s">
        <v>907</v>
      </c>
      <c r="B885" s="30" t="s">
        <v>1386</v>
      </c>
      <c r="C885" s="33"/>
      <c r="D885" s="33"/>
      <c r="E885" s="28" t="str">
        <f t="shared" si="52"/>
        <v xml:space="preserve"> </v>
      </c>
      <c r="F885" s="33">
        <v>-802.39887999999996</v>
      </c>
      <c r="G885" s="28" t="str">
        <f t="shared" si="53"/>
        <v/>
      </c>
      <c r="H885" s="33"/>
      <c r="I885" s="33"/>
      <c r="J885" s="28" t="str">
        <f t="shared" si="54"/>
        <v xml:space="preserve"> </v>
      </c>
      <c r="K885" s="33">
        <v>-802.39887999999996</v>
      </c>
      <c r="L885" s="28" t="str">
        <f t="shared" si="55"/>
        <v/>
      </c>
      <c r="M885" s="33"/>
    </row>
    <row r="886" spans="1:13" ht="204" x14ac:dyDescent="0.2">
      <c r="A886" s="30" t="s">
        <v>1627</v>
      </c>
      <c r="B886" s="30" t="s">
        <v>1641</v>
      </c>
      <c r="C886" s="33"/>
      <c r="D886" s="33"/>
      <c r="E886" s="28" t="str">
        <f t="shared" si="52"/>
        <v xml:space="preserve"> </v>
      </c>
      <c r="F886" s="33">
        <v>-1.5</v>
      </c>
      <c r="G886" s="28" t="str">
        <f t="shared" si="53"/>
        <v/>
      </c>
      <c r="H886" s="33"/>
      <c r="I886" s="33"/>
      <c r="J886" s="28" t="str">
        <f t="shared" si="54"/>
        <v xml:space="preserve"> </v>
      </c>
      <c r="K886" s="33">
        <v>-1.5</v>
      </c>
      <c r="L886" s="28" t="str">
        <f t="shared" si="55"/>
        <v/>
      </c>
      <c r="M886" s="33"/>
    </row>
    <row r="887" spans="1:13" ht="165.75" x14ac:dyDescent="0.2">
      <c r="A887" s="30" t="s">
        <v>397</v>
      </c>
      <c r="B887" s="30" t="s">
        <v>623</v>
      </c>
      <c r="C887" s="33"/>
      <c r="D887" s="33">
        <v>-0.30828</v>
      </c>
      <c r="E887" s="28" t="str">
        <f t="shared" si="52"/>
        <v xml:space="preserve"> </v>
      </c>
      <c r="F887" s="33"/>
      <c r="G887" s="28" t="str">
        <f t="shared" si="53"/>
        <v xml:space="preserve"> </v>
      </c>
      <c r="H887" s="33"/>
      <c r="I887" s="33">
        <v>-0.30828</v>
      </c>
      <c r="J887" s="28" t="str">
        <f t="shared" si="54"/>
        <v xml:space="preserve"> </v>
      </c>
      <c r="K887" s="33"/>
      <c r="L887" s="28" t="str">
        <f t="shared" si="55"/>
        <v xml:space="preserve"> </v>
      </c>
      <c r="M887" s="33"/>
    </row>
    <row r="888" spans="1:13" ht="102" x14ac:dyDescent="0.2">
      <c r="A888" s="30" t="s">
        <v>976</v>
      </c>
      <c r="B888" s="30" t="s">
        <v>1411</v>
      </c>
      <c r="C888" s="33"/>
      <c r="D888" s="33">
        <v>-10.5</v>
      </c>
      <c r="E888" s="28" t="str">
        <f t="shared" si="52"/>
        <v xml:space="preserve"> </v>
      </c>
      <c r="F888" s="33">
        <v>-20.834689999999998</v>
      </c>
      <c r="G888" s="28">
        <f t="shared" si="53"/>
        <v>50.396718165713054</v>
      </c>
      <c r="H888" s="33"/>
      <c r="I888" s="33">
        <v>-10.5</v>
      </c>
      <c r="J888" s="28" t="str">
        <f t="shared" si="54"/>
        <v xml:space="preserve"> </v>
      </c>
      <c r="K888" s="33">
        <v>-20.834689999999998</v>
      </c>
      <c r="L888" s="28">
        <f t="shared" si="55"/>
        <v>50.396718165713054</v>
      </c>
      <c r="M888" s="33">
        <v>-2</v>
      </c>
    </row>
    <row r="889" spans="1:13" ht="38.25" x14ac:dyDescent="0.2">
      <c r="A889" s="30" t="s">
        <v>1706</v>
      </c>
      <c r="B889" s="30" t="s">
        <v>747</v>
      </c>
      <c r="C889" s="33"/>
      <c r="D889" s="33">
        <v>-11.6044</v>
      </c>
      <c r="E889" s="28" t="str">
        <f t="shared" si="52"/>
        <v xml:space="preserve"> </v>
      </c>
      <c r="F889" s="33"/>
      <c r="G889" s="28" t="str">
        <f t="shared" si="53"/>
        <v xml:space="preserve"> </v>
      </c>
      <c r="H889" s="33"/>
      <c r="I889" s="33">
        <v>-11.6044</v>
      </c>
      <c r="J889" s="28" t="str">
        <f t="shared" si="54"/>
        <v xml:space="preserve"> </v>
      </c>
      <c r="K889" s="33"/>
      <c r="L889" s="28" t="str">
        <f t="shared" si="55"/>
        <v xml:space="preserve"> </v>
      </c>
      <c r="M889" s="33"/>
    </row>
    <row r="890" spans="1:13" ht="216.75" x14ac:dyDescent="0.2">
      <c r="A890" s="30" t="s">
        <v>994</v>
      </c>
      <c r="B890" s="30" t="s">
        <v>1596</v>
      </c>
      <c r="C890" s="33"/>
      <c r="D890" s="33"/>
      <c r="E890" s="28" t="str">
        <f t="shared" si="52"/>
        <v xml:space="preserve"> </v>
      </c>
      <c r="F890" s="33">
        <v>-122</v>
      </c>
      <c r="G890" s="28" t="str">
        <f t="shared" si="53"/>
        <v/>
      </c>
      <c r="H890" s="33"/>
      <c r="I890" s="33"/>
      <c r="J890" s="28" t="str">
        <f t="shared" si="54"/>
        <v xml:space="preserve"> </v>
      </c>
      <c r="K890" s="33">
        <v>-122</v>
      </c>
      <c r="L890" s="28" t="str">
        <f t="shared" si="55"/>
        <v/>
      </c>
      <c r="M890" s="33"/>
    </row>
    <row r="891" spans="1:13" ht="293.25" x14ac:dyDescent="0.2">
      <c r="A891" s="30" t="s">
        <v>1087</v>
      </c>
      <c r="B891" s="30" t="s">
        <v>849</v>
      </c>
      <c r="C891" s="33"/>
      <c r="D891" s="33">
        <v>-43.940449999999998</v>
      </c>
      <c r="E891" s="28" t="str">
        <f t="shared" si="52"/>
        <v xml:space="preserve"> </v>
      </c>
      <c r="F891" s="33"/>
      <c r="G891" s="28" t="str">
        <f t="shared" si="53"/>
        <v xml:space="preserve"> </v>
      </c>
      <c r="H891" s="33"/>
      <c r="I891" s="33">
        <v>-43.940449999999998</v>
      </c>
      <c r="J891" s="28" t="str">
        <f t="shared" si="54"/>
        <v xml:space="preserve"> </v>
      </c>
      <c r="K891" s="33"/>
      <c r="L891" s="28" t="str">
        <f t="shared" si="55"/>
        <v xml:space="preserve"> </v>
      </c>
      <c r="M891" s="33"/>
    </row>
    <row r="892" spans="1:13" ht="255" x14ac:dyDescent="0.2">
      <c r="A892" s="30" t="s">
        <v>669</v>
      </c>
      <c r="B892" s="30" t="s">
        <v>1624</v>
      </c>
      <c r="C892" s="33"/>
      <c r="D892" s="33">
        <v>-3313.4409799999999</v>
      </c>
      <c r="E892" s="28" t="str">
        <f t="shared" si="52"/>
        <v xml:space="preserve"> </v>
      </c>
      <c r="F892" s="33"/>
      <c r="G892" s="28" t="str">
        <f t="shared" si="53"/>
        <v xml:space="preserve"> </v>
      </c>
      <c r="H892" s="33"/>
      <c r="I892" s="33">
        <v>-3313.4409799999999</v>
      </c>
      <c r="J892" s="28" t="str">
        <f t="shared" si="54"/>
        <v xml:space="preserve"> </v>
      </c>
      <c r="K892" s="33"/>
      <c r="L892" s="28" t="str">
        <f t="shared" si="55"/>
        <v xml:space="preserve"> </v>
      </c>
      <c r="M892" s="33"/>
    </row>
    <row r="893" spans="1:13" ht="76.5" x14ac:dyDescent="0.2">
      <c r="A893" s="30" t="s">
        <v>72</v>
      </c>
      <c r="B893" s="30" t="s">
        <v>1401</v>
      </c>
      <c r="C893" s="33"/>
      <c r="D893" s="33"/>
      <c r="E893" s="28" t="str">
        <f t="shared" si="52"/>
        <v xml:space="preserve"> </v>
      </c>
      <c r="F893" s="33">
        <v>-19.919229999999999</v>
      </c>
      <c r="G893" s="28" t="str">
        <f t="shared" si="53"/>
        <v/>
      </c>
      <c r="H893" s="33"/>
      <c r="I893" s="33"/>
      <c r="J893" s="28" t="str">
        <f t="shared" si="54"/>
        <v xml:space="preserve"> </v>
      </c>
      <c r="K893" s="33">
        <v>-19.919229999999999</v>
      </c>
      <c r="L893" s="28" t="str">
        <f t="shared" si="55"/>
        <v/>
      </c>
      <c r="M893" s="33"/>
    </row>
    <row r="894" spans="1:13" ht="127.5" x14ac:dyDescent="0.2">
      <c r="A894" s="30" t="s">
        <v>720</v>
      </c>
      <c r="B894" s="30" t="s">
        <v>910</v>
      </c>
      <c r="C894" s="33">
        <v>-1.69495</v>
      </c>
      <c r="D894" s="33"/>
      <c r="E894" s="28" t="str">
        <f t="shared" si="52"/>
        <v/>
      </c>
      <c r="F894" s="33"/>
      <c r="G894" s="28" t="str">
        <f t="shared" si="53"/>
        <v xml:space="preserve"> </v>
      </c>
      <c r="H894" s="33"/>
      <c r="I894" s="33"/>
      <c r="J894" s="28" t="str">
        <f t="shared" si="54"/>
        <v xml:space="preserve"> </v>
      </c>
      <c r="K894" s="33"/>
      <c r="L894" s="28" t="str">
        <f t="shared" si="55"/>
        <v xml:space="preserve"> </v>
      </c>
      <c r="M894" s="33"/>
    </row>
    <row r="895" spans="1:13" ht="102" x14ac:dyDescent="0.2">
      <c r="A895" s="30" t="s">
        <v>1124</v>
      </c>
      <c r="B895" s="30" t="s">
        <v>1637</v>
      </c>
      <c r="C895" s="33"/>
      <c r="D895" s="33"/>
      <c r="E895" s="28" t="str">
        <f t="shared" si="52"/>
        <v xml:space="preserve"> </v>
      </c>
      <c r="F895" s="33">
        <v>-117.41095</v>
      </c>
      <c r="G895" s="28" t="str">
        <f t="shared" si="53"/>
        <v/>
      </c>
      <c r="H895" s="33"/>
      <c r="I895" s="33"/>
      <c r="J895" s="28" t="str">
        <f t="shared" si="54"/>
        <v xml:space="preserve"> </v>
      </c>
      <c r="K895" s="33">
        <v>-117.41095</v>
      </c>
      <c r="L895" s="28" t="str">
        <f t="shared" si="55"/>
        <v/>
      </c>
      <c r="M895" s="33"/>
    </row>
    <row r="896" spans="1:13" ht="204" x14ac:dyDescent="0.2">
      <c r="A896" s="30" t="s">
        <v>518</v>
      </c>
      <c r="B896" s="30" t="s">
        <v>1720</v>
      </c>
      <c r="C896" s="33"/>
      <c r="D896" s="33">
        <v>-3353.3294000000001</v>
      </c>
      <c r="E896" s="28" t="str">
        <f t="shared" si="52"/>
        <v xml:space="preserve"> </v>
      </c>
      <c r="F896" s="33"/>
      <c r="G896" s="28" t="str">
        <f t="shared" si="53"/>
        <v xml:space="preserve"> </v>
      </c>
      <c r="H896" s="33"/>
      <c r="I896" s="33">
        <v>-3353.3294000000001</v>
      </c>
      <c r="J896" s="28" t="str">
        <f t="shared" si="54"/>
        <v xml:space="preserve"> </v>
      </c>
      <c r="K896" s="33"/>
      <c r="L896" s="28" t="str">
        <f t="shared" si="55"/>
        <v xml:space="preserve"> </v>
      </c>
      <c r="M896" s="33"/>
    </row>
    <row r="897" spans="1:13" ht="127.5" x14ac:dyDescent="0.2">
      <c r="A897" s="30" t="s">
        <v>518</v>
      </c>
      <c r="B897" s="30" t="s">
        <v>872</v>
      </c>
      <c r="C897" s="33"/>
      <c r="D897" s="33"/>
      <c r="E897" s="28" t="str">
        <f t="shared" si="52"/>
        <v xml:space="preserve"> </v>
      </c>
      <c r="F897" s="33">
        <v>-5874.58943</v>
      </c>
      <c r="G897" s="28" t="str">
        <f t="shared" si="53"/>
        <v/>
      </c>
      <c r="H897" s="33"/>
      <c r="I897" s="33"/>
      <c r="J897" s="28" t="str">
        <f t="shared" si="54"/>
        <v xml:space="preserve"> </v>
      </c>
      <c r="K897" s="33">
        <v>-5874.58943</v>
      </c>
      <c r="L897" s="28" t="str">
        <f t="shared" si="55"/>
        <v/>
      </c>
      <c r="M897" s="33"/>
    </row>
    <row r="898" spans="1:13" s="2" customFormat="1" ht="32.25" customHeight="1" x14ac:dyDescent="0.2">
      <c r="A898" s="34" t="s">
        <v>385</v>
      </c>
      <c r="B898" s="34" t="s">
        <v>808</v>
      </c>
      <c r="C898" s="28">
        <v>-3.00461</v>
      </c>
      <c r="D898" s="28"/>
      <c r="E898" s="28" t="str">
        <f t="shared" si="52"/>
        <v/>
      </c>
      <c r="F898" s="28"/>
      <c r="G898" s="28" t="str">
        <f t="shared" si="53"/>
        <v xml:space="preserve"> </v>
      </c>
      <c r="H898" s="28"/>
      <c r="I898" s="28"/>
      <c r="J898" s="28" t="str">
        <f t="shared" si="54"/>
        <v xml:space="preserve"> </v>
      </c>
      <c r="K898" s="28"/>
      <c r="L898" s="28" t="str">
        <f t="shared" si="55"/>
        <v xml:space="preserve"> </v>
      </c>
      <c r="M898" s="28"/>
    </row>
    <row r="899" spans="1:13" ht="127.5" x14ac:dyDescent="0.2">
      <c r="A899" s="30" t="s">
        <v>385</v>
      </c>
      <c r="B899" s="30" t="s">
        <v>889</v>
      </c>
      <c r="C899" s="33"/>
      <c r="D899" s="33"/>
      <c r="E899" s="28" t="str">
        <f t="shared" si="52"/>
        <v xml:space="preserve"> </v>
      </c>
      <c r="F899" s="33"/>
      <c r="G899" s="28" t="str">
        <f t="shared" si="53"/>
        <v xml:space="preserve"> </v>
      </c>
      <c r="H899" s="33"/>
      <c r="I899" s="33"/>
      <c r="J899" s="28" t="str">
        <f t="shared" si="54"/>
        <v xml:space="preserve"> </v>
      </c>
      <c r="K899" s="33"/>
      <c r="L899" s="28" t="str">
        <f t="shared" si="55"/>
        <v xml:space="preserve"> </v>
      </c>
      <c r="M899" s="33"/>
    </row>
    <row r="900" spans="1:13" ht="242.25" x14ac:dyDescent="0.2">
      <c r="A900" s="30" t="s">
        <v>743</v>
      </c>
      <c r="B900" s="30" t="s">
        <v>1161</v>
      </c>
      <c r="C900" s="33"/>
      <c r="D900" s="33">
        <v>-2752.2503900000002</v>
      </c>
      <c r="E900" s="28" t="str">
        <f t="shared" si="52"/>
        <v xml:space="preserve"> </v>
      </c>
      <c r="F900" s="33">
        <v>-3743.52567</v>
      </c>
      <c r="G900" s="28">
        <f t="shared" si="53"/>
        <v>73.520275606925395</v>
      </c>
      <c r="H900" s="33"/>
      <c r="I900" s="33">
        <v>-2752.2503900000002</v>
      </c>
      <c r="J900" s="28" t="str">
        <f t="shared" si="54"/>
        <v xml:space="preserve"> </v>
      </c>
      <c r="K900" s="33">
        <v>-3743.52567</v>
      </c>
      <c r="L900" s="28">
        <f t="shared" si="55"/>
        <v>73.520275606925395</v>
      </c>
      <c r="M900" s="33"/>
    </row>
    <row r="901" spans="1:13" ht="102" x14ac:dyDescent="0.2">
      <c r="A901" s="30" t="s">
        <v>1319</v>
      </c>
      <c r="B901" s="30" t="s">
        <v>304</v>
      </c>
      <c r="C901" s="33"/>
      <c r="D901" s="33">
        <v>-108.14175</v>
      </c>
      <c r="E901" s="28" t="str">
        <f t="shared" si="52"/>
        <v xml:space="preserve"> </v>
      </c>
      <c r="F901" s="33"/>
      <c r="G901" s="28" t="str">
        <f t="shared" si="53"/>
        <v xml:space="preserve"> </v>
      </c>
      <c r="H901" s="33"/>
      <c r="I901" s="33">
        <v>-108.14175</v>
      </c>
      <c r="J901" s="28" t="str">
        <f t="shared" si="54"/>
        <v xml:space="preserve"> </v>
      </c>
      <c r="K901" s="33"/>
      <c r="L901" s="28" t="str">
        <f t="shared" si="55"/>
        <v xml:space="preserve"> </v>
      </c>
      <c r="M901" s="33">
        <v>-8.2417499999999961</v>
      </c>
    </row>
    <row r="902" spans="1:13" ht="318.75" x14ac:dyDescent="0.2">
      <c r="A902" s="30" t="s">
        <v>1559</v>
      </c>
      <c r="B902" s="30" t="s">
        <v>120</v>
      </c>
      <c r="C902" s="33"/>
      <c r="D902" s="33"/>
      <c r="E902" s="28" t="str">
        <f t="shared" si="52"/>
        <v xml:space="preserve"> </v>
      </c>
      <c r="F902" s="33">
        <v>-0.25159999999999999</v>
      </c>
      <c r="G902" s="28" t="str">
        <f t="shared" si="53"/>
        <v/>
      </c>
      <c r="H902" s="33"/>
      <c r="I902" s="33"/>
      <c r="J902" s="28" t="str">
        <f t="shared" si="54"/>
        <v xml:space="preserve"> </v>
      </c>
      <c r="K902" s="33">
        <v>-0.25159999999999999</v>
      </c>
      <c r="L902" s="28" t="str">
        <f t="shared" si="55"/>
        <v/>
      </c>
      <c r="M902" s="33"/>
    </row>
    <row r="903" spans="1:13" ht="280.5" x14ac:dyDescent="0.2">
      <c r="A903" s="30" t="s">
        <v>1559</v>
      </c>
      <c r="B903" s="30" t="s">
        <v>821</v>
      </c>
      <c r="C903" s="33"/>
      <c r="D903" s="33">
        <v>-0.55200000000000005</v>
      </c>
      <c r="E903" s="28" t="str">
        <f t="shared" ref="E903:E908" si="56">IF(C903=0," ",IF(D903/C903*100&gt;200,"свыше 200",IF(D903/C903&gt;0,D903/C903*100,"")))</f>
        <v xml:space="preserve"> </v>
      </c>
      <c r="F903" s="33"/>
      <c r="G903" s="28" t="str">
        <f t="shared" ref="G903:G908" si="57">IF(F903=0," ",IF(D903/F903*100&gt;200,"свыше 200",IF(D903/F903&gt;0,D903/F903*100,"")))</f>
        <v xml:space="preserve"> </v>
      </c>
      <c r="H903" s="33"/>
      <c r="I903" s="33">
        <v>-0.55200000000000005</v>
      </c>
      <c r="J903" s="28" t="str">
        <f t="shared" ref="J903:J908" si="58">IF(H903=0," ",IF(I903/H903*100&gt;200,"свыше 200",IF(I903/H903&gt;0,I903/H903*100,"")))</f>
        <v xml:space="preserve"> </v>
      </c>
      <c r="K903" s="33"/>
      <c r="L903" s="28" t="str">
        <f t="shared" ref="L903:L908" si="59">IF(K903=0," ",IF(I903/K903*100&gt;200,"свыше 200",IF(I903/K903&gt;0,I903/K903*100,"")))</f>
        <v xml:space="preserve"> </v>
      </c>
      <c r="M903" s="33"/>
    </row>
    <row r="904" spans="1:13" ht="63.75" x14ac:dyDescent="0.2">
      <c r="A904" s="30" t="s">
        <v>1365</v>
      </c>
      <c r="B904" s="30" t="s">
        <v>809</v>
      </c>
      <c r="C904" s="33">
        <v>-2796.2609200000002</v>
      </c>
      <c r="D904" s="33"/>
      <c r="E904" s="28" t="str">
        <f t="shared" si="56"/>
        <v/>
      </c>
      <c r="F904" s="33"/>
      <c r="G904" s="28" t="str">
        <f t="shared" si="57"/>
        <v xml:space="preserve"> </v>
      </c>
      <c r="H904" s="33"/>
      <c r="I904" s="33"/>
      <c r="J904" s="28" t="str">
        <f t="shared" si="58"/>
        <v xml:space="preserve"> </v>
      </c>
      <c r="K904" s="33"/>
      <c r="L904" s="28" t="str">
        <f t="shared" si="59"/>
        <v xml:space="preserve"> </v>
      </c>
      <c r="M904" s="33"/>
    </row>
    <row r="905" spans="1:13" ht="63.75" x14ac:dyDescent="0.2">
      <c r="A905" s="30" t="s">
        <v>135</v>
      </c>
      <c r="B905" s="30" t="s">
        <v>1370</v>
      </c>
      <c r="C905" s="33">
        <v>-10569.227849999999</v>
      </c>
      <c r="D905" s="33"/>
      <c r="E905" s="28" t="str">
        <f t="shared" si="56"/>
        <v/>
      </c>
      <c r="F905" s="33"/>
      <c r="G905" s="28" t="str">
        <f t="shared" si="57"/>
        <v xml:space="preserve"> </v>
      </c>
      <c r="H905" s="33"/>
      <c r="I905" s="33"/>
      <c r="J905" s="28" t="str">
        <f t="shared" si="58"/>
        <v xml:space="preserve"> </v>
      </c>
      <c r="K905" s="33"/>
      <c r="L905" s="28" t="str">
        <f t="shared" si="59"/>
        <v xml:space="preserve"> </v>
      </c>
      <c r="M905" s="33"/>
    </row>
    <row r="906" spans="1:13" ht="63.75" x14ac:dyDescent="0.2">
      <c r="A906" s="30" t="s">
        <v>542</v>
      </c>
      <c r="B906" s="30" t="s">
        <v>212</v>
      </c>
      <c r="C906" s="33">
        <v>-736.08801000000005</v>
      </c>
      <c r="D906" s="33"/>
      <c r="E906" s="28" t="str">
        <f t="shared" si="56"/>
        <v/>
      </c>
      <c r="F906" s="33"/>
      <c r="G906" s="28" t="str">
        <f t="shared" si="57"/>
        <v xml:space="preserve"> </v>
      </c>
      <c r="H906" s="33"/>
      <c r="I906" s="33"/>
      <c r="J906" s="28" t="str">
        <f t="shared" si="58"/>
        <v xml:space="preserve"> </v>
      </c>
      <c r="K906" s="33"/>
      <c r="L906" s="28" t="str">
        <f t="shared" si="59"/>
        <v xml:space="preserve"> </v>
      </c>
      <c r="M906" s="33"/>
    </row>
    <row r="907" spans="1:13" ht="63.75" x14ac:dyDescent="0.2">
      <c r="A907" s="30" t="s">
        <v>1449</v>
      </c>
      <c r="B907" s="30" t="s">
        <v>855</v>
      </c>
      <c r="C907" s="33">
        <v>-10598.14954</v>
      </c>
      <c r="D907" s="33"/>
      <c r="E907" s="28" t="str">
        <f t="shared" si="56"/>
        <v/>
      </c>
      <c r="F907" s="33"/>
      <c r="G907" s="28" t="str">
        <f t="shared" si="57"/>
        <v xml:space="preserve"> </v>
      </c>
      <c r="H907" s="33"/>
      <c r="I907" s="33"/>
      <c r="J907" s="28" t="str">
        <f t="shared" si="58"/>
        <v xml:space="preserve"> </v>
      </c>
      <c r="K907" s="33"/>
      <c r="L907" s="28" t="str">
        <f t="shared" si="59"/>
        <v xml:space="preserve"> </v>
      </c>
      <c r="M907" s="33"/>
    </row>
    <row r="908" spans="1:13" ht="76.5" x14ac:dyDescent="0.2">
      <c r="A908" s="30" t="s">
        <v>1484</v>
      </c>
      <c r="B908" s="30" t="s">
        <v>995</v>
      </c>
      <c r="C908" s="33"/>
      <c r="D908" s="33">
        <v>-273.11441000000002</v>
      </c>
      <c r="E908" s="28" t="str">
        <f t="shared" si="56"/>
        <v xml:space="preserve"> </v>
      </c>
      <c r="F908" s="33">
        <v>-8245.8579399999999</v>
      </c>
      <c r="G908" s="28">
        <f t="shared" si="57"/>
        <v>3.3121406163832119</v>
      </c>
      <c r="H908" s="33"/>
      <c r="I908" s="33">
        <v>-273.11441000000002</v>
      </c>
      <c r="J908" s="28" t="str">
        <f t="shared" si="58"/>
        <v xml:space="preserve"> </v>
      </c>
      <c r="K908" s="33">
        <v>-8245.8579399999999</v>
      </c>
      <c r="L908" s="28">
        <f t="shared" si="59"/>
        <v>3.3121406163832119</v>
      </c>
      <c r="M908" s="33"/>
    </row>
  </sheetData>
  <mergeCells count="5">
    <mergeCell ref="A4:A5"/>
    <mergeCell ref="B4:B5"/>
    <mergeCell ref="C4:G4"/>
    <mergeCell ref="H4:M4"/>
    <mergeCell ref="A2:M2"/>
  </mergeCells>
  <pageMargins left="0.7" right="0.7" top="0.75" bottom="0.75" header="0.3" footer="0.3"/>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4"/>
  <sheetViews>
    <sheetView workbookViewId="0">
      <selection activeCell="D3" sqref="D3"/>
    </sheetView>
  </sheetViews>
  <sheetFormatPr defaultRowHeight="12.75" x14ac:dyDescent="0.2"/>
  <cols>
    <col min="1" max="1" width="23" bestFit="1" customWidth="1"/>
    <col min="2" max="2" width="41.7109375" bestFit="1" customWidth="1"/>
    <col min="3" max="3" width="16.28515625" customWidth="1"/>
    <col min="4" max="4" width="12.7109375" bestFit="1" customWidth="1"/>
    <col min="6" max="6" width="12.7109375" bestFit="1" customWidth="1"/>
    <col min="8" max="9" width="12.7109375" bestFit="1" customWidth="1"/>
    <col min="11" max="11" width="12.7109375" bestFit="1" customWidth="1"/>
    <col min="13" max="13" width="11.7109375" bestFit="1" customWidth="1"/>
  </cols>
  <sheetData>
    <row r="2" spans="1:13" x14ac:dyDescent="0.2">
      <c r="A2" s="39" t="s">
        <v>1987</v>
      </c>
      <c r="B2" s="39" t="s">
        <v>1988</v>
      </c>
      <c r="C2" s="40" t="s">
        <v>96</v>
      </c>
      <c r="D2" s="40"/>
      <c r="E2" s="40"/>
      <c r="F2" s="40"/>
      <c r="G2" s="40"/>
      <c r="H2" s="41" t="s">
        <v>1989</v>
      </c>
      <c r="I2" s="41"/>
      <c r="J2" s="41"/>
      <c r="K2" s="41"/>
      <c r="L2" s="41"/>
      <c r="M2" s="41"/>
    </row>
    <row r="3" spans="1:13" ht="153" x14ac:dyDescent="0.2">
      <c r="A3" s="39"/>
      <c r="B3" s="39"/>
      <c r="C3" s="35" t="s">
        <v>2070</v>
      </c>
      <c r="D3" s="36" t="s">
        <v>1993</v>
      </c>
      <c r="E3" s="35" t="s">
        <v>1990</v>
      </c>
      <c r="F3" s="37" t="s">
        <v>1994</v>
      </c>
      <c r="G3" s="35" t="s">
        <v>1997</v>
      </c>
      <c r="H3" s="35" t="s">
        <v>2066</v>
      </c>
      <c r="I3" s="36" t="s">
        <v>1993</v>
      </c>
      <c r="J3" s="38" t="s">
        <v>1990</v>
      </c>
      <c r="K3" s="37" t="s">
        <v>1994</v>
      </c>
      <c r="L3" s="38" t="s">
        <v>1997</v>
      </c>
      <c r="M3" s="38" t="s">
        <v>1996</v>
      </c>
    </row>
    <row r="4" spans="1:13" x14ac:dyDescent="0.2">
      <c r="A4" s="30" t="s">
        <v>1751</v>
      </c>
      <c r="B4" s="30" t="s">
        <v>1752</v>
      </c>
      <c r="C4" s="31">
        <v>6958450.7994600004</v>
      </c>
      <c r="D4" s="31">
        <v>2549374.1093700002</v>
      </c>
      <c r="E4" s="28">
        <f>IF(C4=0," ",IF(D4/C4*100&gt;200,"свыше 200",IF(D4/C4&gt;0,D4/C4*100,"")))</f>
        <v>36.637093267481902</v>
      </c>
      <c r="F4" s="31">
        <v>2120288.2524600001</v>
      </c>
      <c r="G4" s="28">
        <f>IF(F4=0," ",IF(D4/F4*100&gt;200,"свыше 200",IF(D4/F4&gt;0,D4/F4*100,"")))</f>
        <v>120.23714730354074</v>
      </c>
      <c r="H4" s="31">
        <v>3165964.2678200002</v>
      </c>
      <c r="I4" s="31">
        <v>968636.34825000004</v>
      </c>
      <c r="J4" s="28">
        <f>IF(H4=0," ",IF(I4/H4*100&gt;200,"свыше 200",IF(I4/H4&gt;0,I4/H4*100,"")))</f>
        <v>30.595302609557802</v>
      </c>
      <c r="K4" s="31">
        <v>711283.13356999995</v>
      </c>
      <c r="L4" s="28">
        <f>IF(K4=0," ",IF(I4/K4*100&gt;200,"свыше 200",IF(I4/K4&gt;0,I4/K4*100,"")))</f>
        <v>136.1815432608839</v>
      </c>
      <c r="M4" s="31">
        <v>140041.63760000002</v>
      </c>
    </row>
    <row r="5" spans="1:13" ht="38.25" x14ac:dyDescent="0.2">
      <c r="A5" s="30" t="s">
        <v>1753</v>
      </c>
      <c r="B5" s="30" t="s">
        <v>1754</v>
      </c>
      <c r="C5" s="31">
        <v>155737.26113999999</v>
      </c>
      <c r="D5" s="31">
        <v>75007.201379999999</v>
      </c>
      <c r="E5" s="28">
        <f t="shared" ref="E5:E68" si="0">IF(C5=0," ",IF(D5/C5*100&gt;200,"свыше 200",IF(D5/C5&gt;0,D5/C5*100,"")))</f>
        <v>48.162656021395087</v>
      </c>
      <c r="F5" s="31">
        <v>67833.850720000002</v>
      </c>
      <c r="G5" s="28">
        <f t="shared" ref="G5:G68" si="1">IF(F5=0," ",IF(D5/F5*100&gt;200,"свыше 200",IF(D5/F5&gt;0,D5/F5*100,"")))</f>
        <v>110.57488345989626</v>
      </c>
      <c r="H5" s="31">
        <v>2399.9009500000002</v>
      </c>
      <c r="I5" s="31">
        <v>1422.62769</v>
      </c>
      <c r="J5" s="28">
        <f t="shared" ref="J5:J68" si="2">IF(H5=0," ",IF(I5/H5*100&gt;200,"свыше 200",IF(I5/H5&gt;0,I5/H5*100,"")))</f>
        <v>59.278600227230207</v>
      </c>
      <c r="K5" s="31">
        <v>1140.18589</v>
      </c>
      <c r="L5" s="28">
        <f t="shared" ref="L5:L68" si="3">IF(K5=0," ",IF(I5/K5*100&gt;200,"свыше 200",IF(I5/K5&gt;0,I5/K5*100,"")))</f>
        <v>124.77155720634292</v>
      </c>
      <c r="M5" s="31">
        <v>92.25850000000014</v>
      </c>
    </row>
    <row r="6" spans="1:13" ht="51" x14ac:dyDescent="0.2">
      <c r="A6" s="30" t="s">
        <v>1755</v>
      </c>
      <c r="B6" s="30" t="s">
        <v>1756</v>
      </c>
      <c r="C6" s="31">
        <v>322814.43401999999</v>
      </c>
      <c r="D6" s="31">
        <v>147287.91159</v>
      </c>
      <c r="E6" s="28">
        <f t="shared" si="0"/>
        <v>45.626185222211838</v>
      </c>
      <c r="F6" s="31">
        <v>125923.26501</v>
      </c>
      <c r="G6" s="28">
        <f t="shared" si="1"/>
        <v>116.96640138603725</v>
      </c>
      <c r="H6" s="31">
        <v>222182.185</v>
      </c>
      <c r="I6" s="31">
        <v>102347.94929999999</v>
      </c>
      <c r="J6" s="28">
        <f t="shared" si="2"/>
        <v>46.064876578650981</v>
      </c>
      <c r="K6" s="31">
        <v>83687.936589999998</v>
      </c>
      <c r="L6" s="28">
        <f t="shared" si="3"/>
        <v>122.29713560918374</v>
      </c>
      <c r="M6" s="31">
        <v>16587.926769999991</v>
      </c>
    </row>
    <row r="7" spans="1:13" ht="51" x14ac:dyDescent="0.2">
      <c r="A7" s="30" t="s">
        <v>1757</v>
      </c>
      <c r="B7" s="30" t="s">
        <v>1758</v>
      </c>
      <c r="C7" s="31"/>
      <c r="D7" s="31"/>
      <c r="E7" s="28" t="str">
        <f t="shared" si="0"/>
        <v xml:space="preserve"> </v>
      </c>
      <c r="F7" s="31">
        <v>798105.05101000005</v>
      </c>
      <c r="G7" s="28" t="str">
        <f t="shared" si="1"/>
        <v/>
      </c>
      <c r="H7" s="31"/>
      <c r="I7" s="31"/>
      <c r="J7" s="28" t="str">
        <f t="shared" si="2"/>
        <v xml:space="preserve"> </v>
      </c>
      <c r="K7" s="31">
        <v>214172.84758</v>
      </c>
      <c r="L7" s="28" t="str">
        <f t="shared" si="3"/>
        <v/>
      </c>
      <c r="M7" s="31"/>
    </row>
    <row r="8" spans="1:13" ht="51" x14ac:dyDescent="0.2">
      <c r="A8" s="30" t="s">
        <v>1757</v>
      </c>
      <c r="B8" s="30" t="s">
        <v>1759</v>
      </c>
      <c r="C8" s="31">
        <v>1955561.5639800001</v>
      </c>
      <c r="D8" s="31">
        <v>881052.87428999995</v>
      </c>
      <c r="E8" s="28">
        <f t="shared" si="0"/>
        <v>45.053701735519006</v>
      </c>
      <c r="F8" s="31"/>
      <c r="G8" s="28" t="str">
        <f t="shared" si="1"/>
        <v xml:space="preserve"> </v>
      </c>
      <c r="H8" s="31">
        <v>585375.61568000005</v>
      </c>
      <c r="I8" s="31">
        <v>265956.16558999999</v>
      </c>
      <c r="J8" s="28">
        <f t="shared" si="2"/>
        <v>45.433420604828697</v>
      </c>
      <c r="K8" s="31"/>
      <c r="L8" s="28" t="str">
        <f t="shared" si="3"/>
        <v xml:space="preserve"> </v>
      </c>
      <c r="M8" s="31">
        <v>43695.888979999989</v>
      </c>
    </row>
    <row r="9" spans="1:13" x14ac:dyDescent="0.2">
      <c r="A9" s="30" t="s">
        <v>1760</v>
      </c>
      <c r="B9" s="30" t="s">
        <v>1761</v>
      </c>
      <c r="C9" s="31">
        <v>169474.71956</v>
      </c>
      <c r="D9" s="31">
        <v>68360.122040000002</v>
      </c>
      <c r="E9" s="28">
        <f t="shared" si="0"/>
        <v>40.336471550140622</v>
      </c>
      <c r="F9" s="31">
        <v>54832.561780000004</v>
      </c>
      <c r="G9" s="28">
        <f t="shared" si="1"/>
        <v>124.67066980068427</v>
      </c>
      <c r="H9" s="31">
        <v>169476.46646</v>
      </c>
      <c r="I9" s="31">
        <v>68360.122040000002</v>
      </c>
      <c r="J9" s="28">
        <f t="shared" si="2"/>
        <v>40.336055776885352</v>
      </c>
      <c r="K9" s="31">
        <v>54832.561780000004</v>
      </c>
      <c r="L9" s="28">
        <f t="shared" si="3"/>
        <v>124.67066980068427</v>
      </c>
      <c r="M9" s="31">
        <v>15728.833080000004</v>
      </c>
    </row>
    <row r="10" spans="1:13" ht="38.25" x14ac:dyDescent="0.2">
      <c r="A10" s="30" t="s">
        <v>1762</v>
      </c>
      <c r="B10" s="30" t="s">
        <v>1763</v>
      </c>
      <c r="C10" s="31">
        <v>470670.88451</v>
      </c>
      <c r="D10" s="31">
        <v>222606.52351999999</v>
      </c>
      <c r="E10" s="28">
        <f t="shared" si="0"/>
        <v>47.295579745016163</v>
      </c>
      <c r="F10" s="31">
        <v>195334.53367999999</v>
      </c>
      <c r="G10" s="28">
        <f t="shared" si="1"/>
        <v>113.9616837464477</v>
      </c>
      <c r="H10" s="31">
        <v>165977.40559000001</v>
      </c>
      <c r="I10" s="31">
        <v>87265.393379999994</v>
      </c>
      <c r="J10" s="28">
        <f t="shared" si="2"/>
        <v>52.576670342446697</v>
      </c>
      <c r="K10" s="31">
        <v>70378.973060000004</v>
      </c>
      <c r="L10" s="28">
        <f t="shared" si="3"/>
        <v>123.99355885116974</v>
      </c>
      <c r="M10" s="31">
        <v>14293.044839999988</v>
      </c>
    </row>
    <row r="11" spans="1:13" ht="25.5" x14ac:dyDescent="0.2">
      <c r="A11" s="30" t="s">
        <v>1764</v>
      </c>
      <c r="B11" s="30" t="s">
        <v>1765</v>
      </c>
      <c r="C11" s="31">
        <v>95073.396599999993</v>
      </c>
      <c r="D11" s="31">
        <v>70998.980190000002</v>
      </c>
      <c r="E11" s="28">
        <f t="shared" si="0"/>
        <v>74.678072656552175</v>
      </c>
      <c r="F11" s="31">
        <v>17214.080389999999</v>
      </c>
      <c r="G11" s="28" t="str">
        <f t="shared" si="1"/>
        <v>свыше 200</v>
      </c>
      <c r="H11" s="31">
        <v>83840.234599999996</v>
      </c>
      <c r="I11" s="31">
        <v>61818.86249</v>
      </c>
      <c r="J11" s="28">
        <f t="shared" si="2"/>
        <v>73.734123938150347</v>
      </c>
      <c r="K11" s="31">
        <v>17214.080389999999</v>
      </c>
      <c r="L11" s="28" t="str">
        <f t="shared" si="3"/>
        <v>свыше 200</v>
      </c>
      <c r="M11" s="31">
        <v>5656.3838800000012</v>
      </c>
    </row>
    <row r="12" spans="1:13" x14ac:dyDescent="0.2">
      <c r="A12" s="30" t="s">
        <v>1766</v>
      </c>
      <c r="B12" s="30" t="s">
        <v>1767</v>
      </c>
      <c r="C12" s="31">
        <v>5000</v>
      </c>
      <c r="D12" s="31"/>
      <c r="E12" s="28" t="str">
        <f t="shared" si="0"/>
        <v/>
      </c>
      <c r="F12" s="31"/>
      <c r="G12" s="28" t="str">
        <f t="shared" si="1"/>
        <v xml:space="preserve"> </v>
      </c>
      <c r="H12" s="31">
        <v>5000</v>
      </c>
      <c r="I12" s="31"/>
      <c r="J12" s="28" t="str">
        <f t="shared" si="2"/>
        <v/>
      </c>
      <c r="K12" s="31"/>
      <c r="L12" s="28" t="str">
        <f t="shared" si="3"/>
        <v xml:space="preserve"> </v>
      </c>
      <c r="M12" s="31"/>
    </row>
    <row r="13" spans="1:13" x14ac:dyDescent="0.2">
      <c r="A13" s="30" t="s">
        <v>1768</v>
      </c>
      <c r="B13" s="30" t="s">
        <v>1769</v>
      </c>
      <c r="C13" s="31">
        <v>1068230.4367200001</v>
      </c>
      <c r="D13" s="31"/>
      <c r="E13" s="28" t="str">
        <f t="shared" si="0"/>
        <v/>
      </c>
      <c r="F13" s="31"/>
      <c r="G13" s="28" t="str">
        <f t="shared" si="1"/>
        <v xml:space="preserve"> </v>
      </c>
      <c r="H13" s="31">
        <v>1037332.8605</v>
      </c>
      <c r="I13" s="31"/>
      <c r="J13" s="28" t="str">
        <f t="shared" si="2"/>
        <v/>
      </c>
      <c r="K13" s="31"/>
      <c r="L13" s="28" t="str">
        <f t="shared" si="3"/>
        <v xml:space="preserve"> </v>
      </c>
      <c r="M13" s="31"/>
    </row>
    <row r="14" spans="1:13" ht="25.5" x14ac:dyDescent="0.2">
      <c r="A14" s="30" t="s">
        <v>1770</v>
      </c>
      <c r="B14" s="30" t="s">
        <v>1771</v>
      </c>
      <c r="C14" s="31">
        <v>500</v>
      </c>
      <c r="D14" s="31"/>
      <c r="E14" s="28" t="str">
        <f t="shared" si="0"/>
        <v/>
      </c>
      <c r="F14" s="31"/>
      <c r="G14" s="28" t="str">
        <f t="shared" si="1"/>
        <v xml:space="preserve"> </v>
      </c>
      <c r="H14" s="31"/>
      <c r="I14" s="31"/>
      <c r="J14" s="28" t="str">
        <f t="shared" si="2"/>
        <v xml:space="preserve"> </v>
      </c>
      <c r="K14" s="31"/>
      <c r="L14" s="28" t="str">
        <f t="shared" si="3"/>
        <v xml:space="preserve"> </v>
      </c>
      <c r="M14" s="31"/>
    </row>
    <row r="15" spans="1:13" x14ac:dyDescent="0.2">
      <c r="A15" s="30" t="s">
        <v>1772</v>
      </c>
      <c r="B15" s="30" t="s">
        <v>1773</v>
      </c>
      <c r="C15" s="31">
        <v>2715388.1029300001</v>
      </c>
      <c r="D15" s="31">
        <v>1084060.49636</v>
      </c>
      <c r="E15" s="28">
        <f t="shared" si="0"/>
        <v>39.9228565224345</v>
      </c>
      <c r="F15" s="31">
        <v>861044.90986999997</v>
      </c>
      <c r="G15" s="28">
        <f t="shared" si="1"/>
        <v>125.9005754442786</v>
      </c>
      <c r="H15" s="31">
        <v>894379.59904</v>
      </c>
      <c r="I15" s="31">
        <v>381465.22775999998</v>
      </c>
      <c r="J15" s="28">
        <f t="shared" si="2"/>
        <v>42.651378471675031</v>
      </c>
      <c r="K15" s="31">
        <v>269856.54827999999</v>
      </c>
      <c r="L15" s="28">
        <f t="shared" si="3"/>
        <v>141.35852184850307</v>
      </c>
      <c r="M15" s="31">
        <v>43987.301549999975</v>
      </c>
    </row>
    <row r="16" spans="1:13" x14ac:dyDescent="0.2">
      <c r="A16" s="30" t="s">
        <v>1774</v>
      </c>
      <c r="B16" s="30" t="s">
        <v>1775</v>
      </c>
      <c r="C16" s="31">
        <v>429631.45</v>
      </c>
      <c r="D16" s="31">
        <v>251521.47737000001</v>
      </c>
      <c r="E16" s="28">
        <f t="shared" si="0"/>
        <v>58.543544093431713</v>
      </c>
      <c r="F16" s="31">
        <v>231650.71045000001</v>
      </c>
      <c r="G16" s="28">
        <f t="shared" si="1"/>
        <v>108.5779002712314</v>
      </c>
      <c r="H16" s="31">
        <v>429631.45</v>
      </c>
      <c r="I16" s="31">
        <v>251521.47737000001</v>
      </c>
      <c r="J16" s="28">
        <f t="shared" si="2"/>
        <v>58.543544093431713</v>
      </c>
      <c r="K16" s="31">
        <v>231650.71045000001</v>
      </c>
      <c r="L16" s="28">
        <f t="shared" si="3"/>
        <v>108.5779002712314</v>
      </c>
      <c r="M16" s="31">
        <v>45422.231499999994</v>
      </c>
    </row>
    <row r="17" spans="1:13" x14ac:dyDescent="0.2">
      <c r="A17" s="30" t="s">
        <v>1776</v>
      </c>
      <c r="B17" s="30" t="s">
        <v>1777</v>
      </c>
      <c r="C17" s="31">
        <v>429631.45</v>
      </c>
      <c r="D17" s="31">
        <v>251521.47737000001</v>
      </c>
      <c r="E17" s="28">
        <f t="shared" si="0"/>
        <v>58.543544093431713</v>
      </c>
      <c r="F17" s="31">
        <v>231650.71045000001</v>
      </c>
      <c r="G17" s="28">
        <f t="shared" si="1"/>
        <v>108.5779002712314</v>
      </c>
      <c r="H17" s="31">
        <v>429631.45</v>
      </c>
      <c r="I17" s="31">
        <v>251521.47737000001</v>
      </c>
      <c r="J17" s="28">
        <f t="shared" si="2"/>
        <v>58.543544093431713</v>
      </c>
      <c r="K17" s="31">
        <v>231650.71045000001</v>
      </c>
      <c r="L17" s="28">
        <f t="shared" si="3"/>
        <v>108.5779002712314</v>
      </c>
      <c r="M17" s="31">
        <v>45422.231499999994</v>
      </c>
    </row>
    <row r="18" spans="1:13" ht="25.5" x14ac:dyDescent="0.2">
      <c r="A18" s="30" t="s">
        <v>1778</v>
      </c>
      <c r="B18" s="30" t="s">
        <v>1779</v>
      </c>
      <c r="C18" s="31">
        <v>734120.35612000001</v>
      </c>
      <c r="D18" s="31">
        <v>306970.83321000001</v>
      </c>
      <c r="E18" s="28">
        <f t="shared" si="0"/>
        <v>41.814782910041288</v>
      </c>
      <c r="F18" s="31">
        <v>264530.99430999998</v>
      </c>
      <c r="G18" s="28">
        <f t="shared" si="1"/>
        <v>116.04342773167269</v>
      </c>
      <c r="H18" s="31">
        <v>538117.96990999999</v>
      </c>
      <c r="I18" s="31">
        <v>230354.90916000001</v>
      </c>
      <c r="J18" s="28">
        <f t="shared" si="2"/>
        <v>42.80751099959118</v>
      </c>
      <c r="K18" s="31">
        <v>198643.48593</v>
      </c>
      <c r="L18" s="28">
        <f t="shared" si="3"/>
        <v>115.96398849000002</v>
      </c>
      <c r="M18" s="31">
        <v>54323.0625</v>
      </c>
    </row>
    <row r="19" spans="1:13" x14ac:dyDescent="0.2">
      <c r="A19" s="30" t="s">
        <v>1780</v>
      </c>
      <c r="B19" s="30" t="s">
        <v>1781</v>
      </c>
      <c r="C19" s="31">
        <v>59019.549099999997</v>
      </c>
      <c r="D19" s="31">
        <v>29271.46558</v>
      </c>
      <c r="E19" s="28">
        <f t="shared" si="0"/>
        <v>49.596220280171543</v>
      </c>
      <c r="F19" s="31">
        <v>25959.778020000002</v>
      </c>
      <c r="G19" s="28">
        <f t="shared" si="1"/>
        <v>112.7569949074626</v>
      </c>
      <c r="H19" s="31">
        <v>59019.549099999997</v>
      </c>
      <c r="I19" s="31">
        <v>29271.46558</v>
      </c>
      <c r="J19" s="28">
        <f t="shared" si="2"/>
        <v>49.596220280171543</v>
      </c>
      <c r="K19" s="31">
        <v>25959.778020000002</v>
      </c>
      <c r="L19" s="28">
        <f t="shared" si="3"/>
        <v>112.7569949074626</v>
      </c>
      <c r="M19" s="31">
        <v>5497.5072900000014</v>
      </c>
    </row>
    <row r="20" spans="1:13" x14ac:dyDescent="0.2">
      <c r="A20" s="30" t="s">
        <v>1782</v>
      </c>
      <c r="B20" s="30" t="s">
        <v>1783</v>
      </c>
      <c r="C20" s="31">
        <v>20512.821650000002</v>
      </c>
      <c r="D20" s="31">
        <v>5900.3669</v>
      </c>
      <c r="E20" s="28">
        <f t="shared" si="0"/>
        <v>28.764287042879833</v>
      </c>
      <c r="F20" s="31">
        <v>7329.20208</v>
      </c>
      <c r="G20" s="28">
        <f t="shared" si="1"/>
        <v>80.504901292065341</v>
      </c>
      <c r="H20" s="31"/>
      <c r="I20" s="31"/>
      <c r="J20" s="28" t="str">
        <f t="shared" si="2"/>
        <v xml:space="preserve"> </v>
      </c>
      <c r="K20" s="31"/>
      <c r="L20" s="28" t="str">
        <f t="shared" si="3"/>
        <v xml:space="preserve"> </v>
      </c>
      <c r="M20" s="31"/>
    </row>
    <row r="21" spans="1:13" ht="38.25" x14ac:dyDescent="0.2">
      <c r="A21" s="30" t="s">
        <v>1784</v>
      </c>
      <c r="B21" s="30" t="s">
        <v>1785</v>
      </c>
      <c r="C21" s="31">
        <v>650570.06237000006</v>
      </c>
      <c r="D21" s="31">
        <v>270828.21591000003</v>
      </c>
      <c r="E21" s="28">
        <f t="shared" si="0"/>
        <v>41.629369621372362</v>
      </c>
      <c r="F21" s="31">
        <v>230466.08228999999</v>
      </c>
      <c r="G21" s="28">
        <f t="shared" si="1"/>
        <v>117.51326408595413</v>
      </c>
      <c r="H21" s="31">
        <v>479098.42080999998</v>
      </c>
      <c r="I21" s="31">
        <v>201083.44357999999</v>
      </c>
      <c r="J21" s="28">
        <f t="shared" si="2"/>
        <v>41.971218197720859</v>
      </c>
      <c r="K21" s="31">
        <v>172683.70791</v>
      </c>
      <c r="L21" s="28">
        <f t="shared" si="3"/>
        <v>116.44610022203223</v>
      </c>
      <c r="M21" s="31">
        <v>48825.555209999991</v>
      </c>
    </row>
    <row r="22" spans="1:13" ht="38.25" x14ac:dyDescent="0.2">
      <c r="A22" s="30" t="s">
        <v>1786</v>
      </c>
      <c r="B22" s="30" t="s">
        <v>1787</v>
      </c>
      <c r="C22" s="31">
        <v>4017.9229999999998</v>
      </c>
      <c r="D22" s="31">
        <v>970.78481999999997</v>
      </c>
      <c r="E22" s="28">
        <f t="shared" si="0"/>
        <v>24.16135948847203</v>
      </c>
      <c r="F22" s="31">
        <v>775.93191999999999</v>
      </c>
      <c r="G22" s="28">
        <f t="shared" si="1"/>
        <v>125.11211292867033</v>
      </c>
      <c r="H22" s="31"/>
      <c r="I22" s="31"/>
      <c r="J22" s="28" t="str">
        <f t="shared" si="2"/>
        <v xml:space="preserve"> </v>
      </c>
      <c r="K22" s="31"/>
      <c r="L22" s="28" t="str">
        <f t="shared" si="3"/>
        <v xml:space="preserve"> </v>
      </c>
      <c r="M22" s="31"/>
    </row>
    <row r="23" spans="1:13" x14ac:dyDescent="0.2">
      <c r="A23" s="30" t="s">
        <v>1788</v>
      </c>
      <c r="B23" s="30" t="s">
        <v>1789</v>
      </c>
      <c r="C23" s="31">
        <v>19283943.544550002</v>
      </c>
      <c r="D23" s="31">
        <v>6315304.4500099998</v>
      </c>
      <c r="E23" s="28">
        <f t="shared" si="0"/>
        <v>32.749029965890045</v>
      </c>
      <c r="F23" s="31">
        <v>6217022.9521599999</v>
      </c>
      <c r="G23" s="28">
        <f t="shared" si="1"/>
        <v>101.58084502190641</v>
      </c>
      <c r="H23" s="31">
        <v>16815328.138</v>
      </c>
      <c r="I23" s="31">
        <v>5263406.6505699996</v>
      </c>
      <c r="J23" s="28">
        <f t="shared" si="2"/>
        <v>31.301242576857764</v>
      </c>
      <c r="K23" s="31">
        <v>5421717.1329800002</v>
      </c>
      <c r="L23" s="28">
        <f t="shared" si="3"/>
        <v>97.080067467057489</v>
      </c>
      <c r="M23" s="31">
        <v>875891.59520999994</v>
      </c>
    </row>
    <row r="24" spans="1:13" x14ac:dyDescent="0.2">
      <c r="A24" s="30" t="s">
        <v>1790</v>
      </c>
      <c r="B24" s="30" t="s">
        <v>1791</v>
      </c>
      <c r="C24" s="31">
        <v>303826.07665</v>
      </c>
      <c r="D24" s="31">
        <v>130497.8024</v>
      </c>
      <c r="E24" s="28">
        <f t="shared" si="0"/>
        <v>42.951481926395076</v>
      </c>
      <c r="F24" s="31">
        <v>118806.49592</v>
      </c>
      <c r="G24" s="28">
        <f t="shared" si="1"/>
        <v>109.84062899041523</v>
      </c>
      <c r="H24" s="31">
        <v>303826.07665</v>
      </c>
      <c r="I24" s="31">
        <v>130497.8024</v>
      </c>
      <c r="J24" s="28">
        <f t="shared" si="2"/>
        <v>42.951481926395076</v>
      </c>
      <c r="K24" s="31">
        <v>118806.49592</v>
      </c>
      <c r="L24" s="28">
        <f t="shared" si="3"/>
        <v>109.84062899041523</v>
      </c>
      <c r="M24" s="31">
        <v>24511.333880000006</v>
      </c>
    </row>
    <row r="25" spans="1:13" x14ac:dyDescent="0.2">
      <c r="A25" s="30" t="s">
        <v>1792</v>
      </c>
      <c r="B25" s="30" t="s">
        <v>1793</v>
      </c>
      <c r="C25" s="31">
        <v>735297.93788999994</v>
      </c>
      <c r="D25" s="31">
        <v>231715.51595999999</v>
      </c>
      <c r="E25" s="28">
        <f t="shared" si="0"/>
        <v>31.513146443049656</v>
      </c>
      <c r="F25" s="31"/>
      <c r="G25" s="28" t="str">
        <f t="shared" si="1"/>
        <v xml:space="preserve"> </v>
      </c>
      <c r="H25" s="31">
        <v>735297.93788999994</v>
      </c>
      <c r="I25" s="31">
        <v>231715.51595999999</v>
      </c>
      <c r="J25" s="28">
        <f t="shared" si="2"/>
        <v>31.513146443049656</v>
      </c>
      <c r="K25" s="31"/>
      <c r="L25" s="28" t="str">
        <f t="shared" si="3"/>
        <v xml:space="preserve"> </v>
      </c>
      <c r="M25" s="31">
        <v>74643.562940000003</v>
      </c>
    </row>
    <row r="26" spans="1:13" x14ac:dyDescent="0.2">
      <c r="A26" s="30" t="s">
        <v>1794</v>
      </c>
      <c r="B26" s="30" t="s">
        <v>1795</v>
      </c>
      <c r="C26" s="31">
        <v>989711.81159000006</v>
      </c>
      <c r="D26" s="31">
        <v>547159.28585999995</v>
      </c>
      <c r="E26" s="28">
        <f t="shared" si="0"/>
        <v>55.284708078907641</v>
      </c>
      <c r="F26" s="31">
        <v>601825.13318</v>
      </c>
      <c r="G26" s="28">
        <f t="shared" si="1"/>
        <v>90.916655967631371</v>
      </c>
      <c r="H26" s="31">
        <v>974485.31296000001</v>
      </c>
      <c r="I26" s="31">
        <v>540769.01156999997</v>
      </c>
      <c r="J26" s="28">
        <f t="shared" si="2"/>
        <v>55.492782125921799</v>
      </c>
      <c r="K26" s="31">
        <v>594423.04212999996</v>
      </c>
      <c r="L26" s="28">
        <f t="shared" si="3"/>
        <v>90.973763337346213</v>
      </c>
      <c r="M26" s="31">
        <v>99035.168119999988</v>
      </c>
    </row>
    <row r="27" spans="1:13" x14ac:dyDescent="0.2">
      <c r="A27" s="30" t="s">
        <v>1796</v>
      </c>
      <c r="B27" s="30" t="s">
        <v>1797</v>
      </c>
      <c r="C27" s="31">
        <v>76651.845249999998</v>
      </c>
      <c r="D27" s="31">
        <v>18578.973109999999</v>
      </c>
      <c r="E27" s="28">
        <f t="shared" si="0"/>
        <v>24.238128970548168</v>
      </c>
      <c r="F27" s="31">
        <v>25543.328799999999</v>
      </c>
      <c r="G27" s="28">
        <f t="shared" si="1"/>
        <v>72.73512882941084</v>
      </c>
      <c r="H27" s="31">
        <v>69462.267470000006</v>
      </c>
      <c r="I27" s="31">
        <v>15785.76298</v>
      </c>
      <c r="J27" s="28">
        <f t="shared" si="2"/>
        <v>22.725666113358159</v>
      </c>
      <c r="K27" s="31">
        <v>20674.670740000001</v>
      </c>
      <c r="L27" s="28">
        <f t="shared" si="3"/>
        <v>76.35315298859264</v>
      </c>
      <c r="M27" s="31">
        <v>1483.3846299999987</v>
      </c>
    </row>
    <row r="28" spans="1:13" x14ac:dyDescent="0.2">
      <c r="A28" s="30" t="s">
        <v>1798</v>
      </c>
      <c r="B28" s="30" t="s">
        <v>1799</v>
      </c>
      <c r="C28" s="31">
        <v>245821.44949</v>
      </c>
      <c r="D28" s="31">
        <v>117287.01304999999</v>
      </c>
      <c r="E28" s="28">
        <f t="shared" si="0"/>
        <v>47.71227787214363</v>
      </c>
      <c r="F28" s="31">
        <v>99393.717529999994</v>
      </c>
      <c r="G28" s="28">
        <f t="shared" si="1"/>
        <v>118.0024411649552</v>
      </c>
      <c r="H28" s="31">
        <v>244919.44949</v>
      </c>
      <c r="I28" s="31">
        <v>117287.01304999999</v>
      </c>
      <c r="J28" s="28">
        <f t="shared" si="2"/>
        <v>47.88799472407306</v>
      </c>
      <c r="K28" s="31">
        <v>99393.717529999994</v>
      </c>
      <c r="L28" s="28">
        <f t="shared" si="3"/>
        <v>118.0024411649552</v>
      </c>
      <c r="M28" s="31">
        <v>20174.970029999997</v>
      </c>
    </row>
    <row r="29" spans="1:13" ht="25.5" x14ac:dyDescent="0.2">
      <c r="A29" s="30" t="s">
        <v>1800</v>
      </c>
      <c r="B29" s="30" t="s">
        <v>1801</v>
      </c>
      <c r="C29" s="31">
        <v>1299372.3304999999</v>
      </c>
      <c r="D29" s="31">
        <v>878597.60580000002</v>
      </c>
      <c r="E29" s="28">
        <f t="shared" si="0"/>
        <v>67.617078275163408</v>
      </c>
      <c r="F29" s="31">
        <v>419884.78883999999</v>
      </c>
      <c r="G29" s="28" t="str">
        <f t="shared" si="1"/>
        <v>свыше 200</v>
      </c>
      <c r="H29" s="31">
        <v>1045805.08331</v>
      </c>
      <c r="I29" s="31">
        <v>735636.11870999995</v>
      </c>
      <c r="J29" s="28">
        <f t="shared" si="2"/>
        <v>70.341608627651027</v>
      </c>
      <c r="K29" s="31">
        <v>271392.95538</v>
      </c>
      <c r="L29" s="28" t="str">
        <f t="shared" si="3"/>
        <v>свыше 200</v>
      </c>
      <c r="M29" s="31">
        <v>48084.567849999992</v>
      </c>
    </row>
    <row r="30" spans="1:13" x14ac:dyDescent="0.2">
      <c r="A30" s="30" t="s">
        <v>1802</v>
      </c>
      <c r="B30" s="30" t="s">
        <v>1803</v>
      </c>
      <c r="C30" s="31">
        <v>12659181.40859</v>
      </c>
      <c r="D30" s="31">
        <v>4075374.4145900002</v>
      </c>
      <c r="E30" s="28">
        <f t="shared" si="0"/>
        <v>32.193032732942896</v>
      </c>
      <c r="F30" s="31">
        <v>4529027.77948</v>
      </c>
      <c r="G30" s="28">
        <f t="shared" si="1"/>
        <v>89.983427195006385</v>
      </c>
      <c r="H30" s="31">
        <v>10506373.8402</v>
      </c>
      <c r="I30" s="31">
        <v>3183346.8111399999</v>
      </c>
      <c r="J30" s="28">
        <f t="shared" si="2"/>
        <v>30.299196083806983</v>
      </c>
      <c r="K30" s="31">
        <v>3905465.0760499998</v>
      </c>
      <c r="L30" s="28">
        <f t="shared" si="3"/>
        <v>81.510057039343636</v>
      </c>
      <c r="M30" s="31">
        <v>585339.41802999983</v>
      </c>
    </row>
    <row r="31" spans="1:13" x14ac:dyDescent="0.2">
      <c r="A31" s="30" t="s">
        <v>1804</v>
      </c>
      <c r="B31" s="30" t="s">
        <v>1805</v>
      </c>
      <c r="C31" s="31">
        <v>131755.96147000001</v>
      </c>
      <c r="D31" s="31">
        <v>25227.614969999999</v>
      </c>
      <c r="E31" s="28">
        <f t="shared" si="0"/>
        <v>19.147228473410795</v>
      </c>
      <c r="F31" s="31">
        <v>41878.423750000002</v>
      </c>
      <c r="G31" s="28">
        <f t="shared" si="1"/>
        <v>60.240125370048091</v>
      </c>
      <c r="H31" s="31">
        <v>131755.96147000001</v>
      </c>
      <c r="I31" s="31">
        <v>25227.614969999999</v>
      </c>
      <c r="J31" s="28">
        <f t="shared" si="2"/>
        <v>19.147228473410795</v>
      </c>
      <c r="K31" s="31">
        <v>41878.423750000002</v>
      </c>
      <c r="L31" s="28">
        <f t="shared" si="3"/>
        <v>60.240125370048091</v>
      </c>
      <c r="M31" s="31">
        <v>3362.6019099999976</v>
      </c>
    </row>
    <row r="32" spans="1:13" ht="25.5" x14ac:dyDescent="0.2">
      <c r="A32" s="30" t="s">
        <v>1806</v>
      </c>
      <c r="B32" s="30" t="s">
        <v>1807</v>
      </c>
      <c r="C32" s="31">
        <v>2842324.7231200002</v>
      </c>
      <c r="D32" s="31">
        <v>290866.22427000001</v>
      </c>
      <c r="E32" s="28">
        <f t="shared" si="0"/>
        <v>10.233391769210598</v>
      </c>
      <c r="F32" s="31">
        <v>380663.28466</v>
      </c>
      <c r="G32" s="28">
        <f t="shared" si="1"/>
        <v>76.410370001875876</v>
      </c>
      <c r="H32" s="31">
        <v>2803402.2085600002</v>
      </c>
      <c r="I32" s="31">
        <v>283140.99978999997</v>
      </c>
      <c r="J32" s="28">
        <f t="shared" si="2"/>
        <v>10.099906425323057</v>
      </c>
      <c r="K32" s="31">
        <v>369682.75147999998</v>
      </c>
      <c r="L32" s="28">
        <f t="shared" si="3"/>
        <v>76.590265208875465</v>
      </c>
      <c r="M32" s="31">
        <v>19256.587819999957</v>
      </c>
    </row>
    <row r="33" spans="1:13" x14ac:dyDescent="0.2">
      <c r="A33" s="30" t="s">
        <v>1808</v>
      </c>
      <c r="B33" s="30" t="s">
        <v>1809</v>
      </c>
      <c r="C33" s="31">
        <v>6608649.1746899998</v>
      </c>
      <c r="D33" s="31">
        <v>1390450.5671000001</v>
      </c>
      <c r="E33" s="28">
        <f t="shared" si="0"/>
        <v>21.039860497137429</v>
      </c>
      <c r="F33" s="31">
        <v>1614886.99896</v>
      </c>
      <c r="G33" s="28">
        <f t="shared" si="1"/>
        <v>86.102034878939591</v>
      </c>
      <c r="H33" s="31">
        <v>4165722.06268</v>
      </c>
      <c r="I33" s="31">
        <v>513815.03487999999</v>
      </c>
      <c r="J33" s="28">
        <f t="shared" si="2"/>
        <v>12.334357097012834</v>
      </c>
      <c r="K33" s="31">
        <v>767297.25390000001</v>
      </c>
      <c r="L33" s="28">
        <f t="shared" si="3"/>
        <v>66.964273919708859</v>
      </c>
      <c r="M33" s="31">
        <v>101308.35881000001</v>
      </c>
    </row>
    <row r="34" spans="1:13" ht="25.5" x14ac:dyDescent="0.2">
      <c r="A34" s="30" t="s">
        <v>1810</v>
      </c>
      <c r="B34" s="30" t="s">
        <v>1811</v>
      </c>
      <c r="C34" s="31">
        <v>488389.93942000001</v>
      </c>
      <c r="D34" s="31">
        <v>109261.73028</v>
      </c>
      <c r="E34" s="28">
        <f t="shared" si="0"/>
        <v>22.371822484663909</v>
      </c>
      <c r="F34" s="31">
        <v>146026.73342999999</v>
      </c>
      <c r="G34" s="28">
        <f t="shared" si="1"/>
        <v>74.82310102648168</v>
      </c>
      <c r="H34" s="31">
        <v>138090.1795</v>
      </c>
      <c r="I34" s="31">
        <v>27596.149979999998</v>
      </c>
      <c r="J34" s="28">
        <f t="shared" si="2"/>
        <v>19.984150994604217</v>
      </c>
      <c r="K34" s="31">
        <v>9857.8203400000002</v>
      </c>
      <c r="L34" s="28" t="str">
        <f t="shared" si="3"/>
        <v>свыше 200</v>
      </c>
      <c r="M34" s="31">
        <v>3106.5009599999976</v>
      </c>
    </row>
    <row r="35" spans="1:13" x14ac:dyDescent="0.2">
      <c r="A35" s="30" t="s">
        <v>1812</v>
      </c>
      <c r="B35" s="30" t="s">
        <v>1813</v>
      </c>
      <c r="C35" s="31">
        <v>2967738.9158800002</v>
      </c>
      <c r="D35" s="31">
        <v>493497.37287000002</v>
      </c>
      <c r="E35" s="28">
        <f t="shared" si="0"/>
        <v>16.628732744290854</v>
      </c>
      <c r="F35" s="31">
        <v>519066.73125999997</v>
      </c>
      <c r="G35" s="28">
        <f t="shared" si="1"/>
        <v>95.073974722299752</v>
      </c>
      <c r="H35" s="31">
        <v>2463572.14188</v>
      </c>
      <c r="I35" s="31">
        <v>313777.36900000001</v>
      </c>
      <c r="J35" s="28">
        <f t="shared" si="2"/>
        <v>12.736682789429107</v>
      </c>
      <c r="K35" s="31">
        <v>369474.28629999998</v>
      </c>
      <c r="L35" s="28">
        <f t="shared" si="3"/>
        <v>84.925360338939512</v>
      </c>
      <c r="M35" s="31">
        <v>54217.667680000013</v>
      </c>
    </row>
    <row r="36" spans="1:13" x14ac:dyDescent="0.2">
      <c r="A36" s="30" t="s">
        <v>1814</v>
      </c>
      <c r="B36" s="30" t="s">
        <v>1815</v>
      </c>
      <c r="C36" s="31">
        <v>2316042.84742</v>
      </c>
      <c r="D36" s="31">
        <v>583876.68810000003</v>
      </c>
      <c r="E36" s="28">
        <f t="shared" si="0"/>
        <v>25.210098714297128</v>
      </c>
      <c r="F36" s="31">
        <v>583720.58953999996</v>
      </c>
      <c r="G36" s="28">
        <f t="shared" si="1"/>
        <v>100.02674199999062</v>
      </c>
      <c r="H36" s="31">
        <v>852749.70126</v>
      </c>
      <c r="I36" s="31">
        <v>70853.569090000005</v>
      </c>
      <c r="J36" s="28">
        <f t="shared" si="2"/>
        <v>8.3088354044930988</v>
      </c>
      <c r="K36" s="31">
        <v>120198.11494</v>
      </c>
      <c r="L36" s="28">
        <f t="shared" si="3"/>
        <v>58.947321366369508</v>
      </c>
      <c r="M36" s="31">
        <v>28002.176210000005</v>
      </c>
    </row>
    <row r="37" spans="1:13" ht="25.5" x14ac:dyDescent="0.2">
      <c r="A37" s="30" t="s">
        <v>1816</v>
      </c>
      <c r="B37" s="30" t="s">
        <v>1817</v>
      </c>
      <c r="C37" s="31">
        <v>836477.47196999996</v>
      </c>
      <c r="D37" s="31">
        <v>203814.77585000001</v>
      </c>
      <c r="E37" s="28">
        <f t="shared" si="0"/>
        <v>24.365841601208089</v>
      </c>
      <c r="F37" s="31">
        <v>366072.94472999999</v>
      </c>
      <c r="G37" s="28">
        <f t="shared" si="1"/>
        <v>55.676000858333083</v>
      </c>
      <c r="H37" s="31">
        <v>711310.04003999999</v>
      </c>
      <c r="I37" s="31">
        <v>101587.94680999999</v>
      </c>
      <c r="J37" s="28">
        <f t="shared" si="2"/>
        <v>14.281809772330401</v>
      </c>
      <c r="K37" s="31">
        <v>267767.03232</v>
      </c>
      <c r="L37" s="28">
        <f t="shared" si="3"/>
        <v>37.938929945862569</v>
      </c>
      <c r="M37" s="31">
        <v>15982.013959999997</v>
      </c>
    </row>
    <row r="38" spans="1:13" x14ac:dyDescent="0.2">
      <c r="A38" s="30" t="s">
        <v>1818</v>
      </c>
      <c r="B38" s="30" t="s">
        <v>1819</v>
      </c>
      <c r="C38" s="31">
        <v>2994661.15386</v>
      </c>
      <c r="D38" s="31">
        <v>1136559.0943499999</v>
      </c>
      <c r="E38" s="28">
        <f t="shared" si="0"/>
        <v>37.952844610984457</v>
      </c>
      <c r="F38" s="31">
        <v>762289.74413999997</v>
      </c>
      <c r="G38" s="28">
        <f t="shared" si="1"/>
        <v>149.09804350473627</v>
      </c>
      <c r="H38" s="31">
        <v>2964923.7906399998</v>
      </c>
      <c r="I38" s="31">
        <v>1129967.7784500001</v>
      </c>
      <c r="J38" s="28">
        <f t="shared" si="2"/>
        <v>38.111191323608644</v>
      </c>
      <c r="K38" s="31">
        <v>756239.97655999998</v>
      </c>
      <c r="L38" s="28">
        <f t="shared" si="3"/>
        <v>149.4192073249051</v>
      </c>
      <c r="M38" s="31">
        <v>223890.41671000014</v>
      </c>
    </row>
    <row r="39" spans="1:13" ht="25.5" x14ac:dyDescent="0.2">
      <c r="A39" s="30" t="s">
        <v>1820</v>
      </c>
      <c r="B39" s="30" t="s">
        <v>1821</v>
      </c>
      <c r="C39" s="31">
        <v>2027911.6195100001</v>
      </c>
      <c r="D39" s="31">
        <v>683394.04815000005</v>
      </c>
      <c r="E39" s="28">
        <f t="shared" si="0"/>
        <v>33.699399992349129</v>
      </c>
      <c r="F39" s="31">
        <v>175816.70430000001</v>
      </c>
      <c r="G39" s="28" t="str">
        <f t="shared" si="1"/>
        <v>свыше 200</v>
      </c>
      <c r="H39" s="31">
        <v>2016159.22</v>
      </c>
      <c r="I39" s="31">
        <v>681456.70493999997</v>
      </c>
      <c r="J39" s="28">
        <f t="shared" si="2"/>
        <v>33.799746477364025</v>
      </c>
      <c r="K39" s="31">
        <v>175376.21489</v>
      </c>
      <c r="L39" s="28" t="str">
        <f t="shared" si="3"/>
        <v>свыше 200</v>
      </c>
      <c r="M39" s="31">
        <v>80151.97378999996</v>
      </c>
    </row>
    <row r="40" spans="1:13" ht="25.5" x14ac:dyDescent="0.2">
      <c r="A40" s="30" t="s">
        <v>1822</v>
      </c>
      <c r="B40" s="30" t="s">
        <v>1823</v>
      </c>
      <c r="C40" s="31">
        <v>941369.14534000005</v>
      </c>
      <c r="D40" s="31">
        <v>443772.02512000001</v>
      </c>
      <c r="E40" s="28">
        <f t="shared" si="0"/>
        <v>47.141127082481567</v>
      </c>
      <c r="F40" s="31">
        <v>576906.60034</v>
      </c>
      <c r="G40" s="28">
        <f t="shared" si="1"/>
        <v>76.922681220575896</v>
      </c>
      <c r="H40" s="31">
        <v>937607.27064</v>
      </c>
      <c r="I40" s="31">
        <v>443248.26201000001</v>
      </c>
      <c r="J40" s="28">
        <f t="shared" si="2"/>
        <v>47.274405381631034</v>
      </c>
      <c r="K40" s="31">
        <v>575839.59890999994</v>
      </c>
      <c r="L40" s="28">
        <f t="shared" si="3"/>
        <v>76.9742586041355</v>
      </c>
      <c r="M40" s="31">
        <v>142651.11512999999</v>
      </c>
    </row>
    <row r="41" spans="1:13" ht="25.5" x14ac:dyDescent="0.2">
      <c r="A41" s="30" t="s">
        <v>1824</v>
      </c>
      <c r="B41" s="30" t="s">
        <v>1825</v>
      </c>
      <c r="C41" s="31">
        <v>25380.389009999999</v>
      </c>
      <c r="D41" s="31">
        <v>9393.0210800000004</v>
      </c>
      <c r="E41" s="28">
        <f t="shared" si="0"/>
        <v>37.008972070125104</v>
      </c>
      <c r="F41" s="31">
        <v>9566.4395000000004</v>
      </c>
      <c r="G41" s="28">
        <f t="shared" si="1"/>
        <v>98.187220856829754</v>
      </c>
      <c r="H41" s="31">
        <v>11157.3</v>
      </c>
      <c r="I41" s="31">
        <v>5262.8114999999998</v>
      </c>
      <c r="J41" s="28">
        <f t="shared" si="2"/>
        <v>47.16922104810304</v>
      </c>
      <c r="K41" s="31">
        <v>5024.1627600000002</v>
      </c>
      <c r="L41" s="28">
        <f t="shared" si="3"/>
        <v>104.75002008095773</v>
      </c>
      <c r="M41" s="31">
        <v>1087.3277899999994</v>
      </c>
    </row>
    <row r="42" spans="1:13" x14ac:dyDescent="0.2">
      <c r="A42" s="30" t="s">
        <v>1826</v>
      </c>
      <c r="B42" s="30" t="s">
        <v>1827</v>
      </c>
      <c r="C42" s="31">
        <v>22774752.16629</v>
      </c>
      <c r="D42" s="31">
        <v>10816432.247540001</v>
      </c>
      <c r="E42" s="28">
        <f t="shared" si="0"/>
        <v>47.49308430916723</v>
      </c>
      <c r="F42" s="31">
        <v>9553370.8838100005</v>
      </c>
      <c r="G42" s="28">
        <f t="shared" si="1"/>
        <v>113.22110676002852</v>
      </c>
      <c r="H42" s="31">
        <v>16075422.96091</v>
      </c>
      <c r="I42" s="31">
        <v>7755201.31054</v>
      </c>
      <c r="J42" s="28">
        <f t="shared" si="2"/>
        <v>48.242595727639831</v>
      </c>
      <c r="K42" s="31">
        <v>6836508.63894</v>
      </c>
      <c r="L42" s="28">
        <f t="shared" si="3"/>
        <v>113.43803862643027</v>
      </c>
      <c r="M42" s="31">
        <v>1614791.0961999996</v>
      </c>
    </row>
    <row r="43" spans="1:13" x14ac:dyDescent="0.2">
      <c r="A43" s="30" t="s">
        <v>1828</v>
      </c>
      <c r="B43" s="30" t="s">
        <v>1829</v>
      </c>
      <c r="C43" s="31">
        <v>7095747.72272</v>
      </c>
      <c r="D43" s="31">
        <v>3242104.2678399999</v>
      </c>
      <c r="E43" s="28">
        <f t="shared" si="0"/>
        <v>45.690805177008322</v>
      </c>
      <c r="F43" s="31">
        <v>2943242.4721900001</v>
      </c>
      <c r="G43" s="28">
        <f t="shared" si="1"/>
        <v>110.15416835255247</v>
      </c>
      <c r="H43" s="31">
        <v>4331089.6155700004</v>
      </c>
      <c r="I43" s="31">
        <v>2010523.7420699999</v>
      </c>
      <c r="J43" s="28">
        <f t="shared" si="2"/>
        <v>46.420737517004753</v>
      </c>
      <c r="K43" s="31">
        <v>1827234.57018</v>
      </c>
      <c r="L43" s="28">
        <f t="shared" si="3"/>
        <v>110.03096016686813</v>
      </c>
      <c r="M43" s="31">
        <v>392560.24216999998</v>
      </c>
    </row>
    <row r="44" spans="1:13" x14ac:dyDescent="0.2">
      <c r="A44" s="30" t="s">
        <v>1830</v>
      </c>
      <c r="B44" s="30" t="s">
        <v>1831</v>
      </c>
      <c r="C44" s="31">
        <v>10293624.2223</v>
      </c>
      <c r="D44" s="31">
        <v>5085230.8200899996</v>
      </c>
      <c r="E44" s="28">
        <f t="shared" si="0"/>
        <v>49.401753068403337</v>
      </c>
      <c r="F44" s="31">
        <v>4326887.8205700004</v>
      </c>
      <c r="G44" s="28">
        <f t="shared" si="1"/>
        <v>117.52629212883312</v>
      </c>
      <c r="H44" s="31">
        <v>8331586.53199</v>
      </c>
      <c r="I44" s="31">
        <v>4285212.17765</v>
      </c>
      <c r="J44" s="28">
        <f t="shared" si="2"/>
        <v>51.433327388444908</v>
      </c>
      <c r="K44" s="31">
        <v>3603214.9285900001</v>
      </c>
      <c r="L44" s="28">
        <f t="shared" si="3"/>
        <v>118.92746512700749</v>
      </c>
      <c r="M44" s="31">
        <v>934971.70839999989</v>
      </c>
    </row>
    <row r="45" spans="1:13" x14ac:dyDescent="0.2">
      <c r="A45" s="30" t="s">
        <v>1832</v>
      </c>
      <c r="B45" s="30" t="s">
        <v>1833</v>
      </c>
      <c r="C45" s="31">
        <v>1485115.3587199999</v>
      </c>
      <c r="D45" s="31">
        <v>763629.97548999998</v>
      </c>
      <c r="E45" s="28">
        <f t="shared" si="0"/>
        <v>51.418899616536315</v>
      </c>
      <c r="F45" s="31">
        <v>745049.43692999997</v>
      </c>
      <c r="G45" s="28">
        <f t="shared" si="1"/>
        <v>102.49386653274468</v>
      </c>
      <c r="H45" s="31">
        <v>190620.97026999999</v>
      </c>
      <c r="I45" s="31">
        <v>44316.763749999998</v>
      </c>
      <c r="J45" s="28">
        <f t="shared" si="2"/>
        <v>23.248629826628569</v>
      </c>
      <c r="K45" s="31">
        <v>155978.57852000001</v>
      </c>
      <c r="L45" s="28">
        <f t="shared" si="3"/>
        <v>28.412083358175739</v>
      </c>
      <c r="M45" s="31">
        <v>5299.0163600000014</v>
      </c>
    </row>
    <row r="46" spans="1:13" x14ac:dyDescent="0.2">
      <c r="A46" s="30" t="s">
        <v>1834</v>
      </c>
      <c r="B46" s="30" t="s">
        <v>1835</v>
      </c>
      <c r="C46" s="31">
        <v>1912132.5716599999</v>
      </c>
      <c r="D46" s="31">
        <v>984185.12263</v>
      </c>
      <c r="E46" s="28">
        <f t="shared" si="0"/>
        <v>51.470548497355963</v>
      </c>
      <c r="F46" s="31">
        <v>884736.57698000001</v>
      </c>
      <c r="G46" s="28">
        <f t="shared" si="1"/>
        <v>111.24046956320741</v>
      </c>
      <c r="H46" s="31">
        <v>1912132.5716599999</v>
      </c>
      <c r="I46" s="31">
        <v>984185.12263</v>
      </c>
      <c r="J46" s="28">
        <f t="shared" si="2"/>
        <v>51.470548497355963</v>
      </c>
      <c r="K46" s="31">
        <v>884736.57698000001</v>
      </c>
      <c r="L46" s="28">
        <f t="shared" si="3"/>
        <v>111.24046956320741</v>
      </c>
      <c r="M46" s="31">
        <v>209407.91795000003</v>
      </c>
    </row>
    <row r="47" spans="1:13" ht="25.5" x14ac:dyDescent="0.2">
      <c r="A47" s="30" t="s">
        <v>1836</v>
      </c>
      <c r="B47" s="30" t="s">
        <v>1837</v>
      </c>
      <c r="C47" s="31">
        <v>92821.297619999998</v>
      </c>
      <c r="D47" s="31">
        <v>42100.924350000001</v>
      </c>
      <c r="E47" s="28">
        <f t="shared" si="0"/>
        <v>45.35696594369589</v>
      </c>
      <c r="F47" s="31">
        <v>31782.63924</v>
      </c>
      <c r="G47" s="28">
        <f t="shared" si="1"/>
        <v>132.46516134825561</v>
      </c>
      <c r="H47" s="31">
        <v>88578.883619999993</v>
      </c>
      <c r="I47" s="31">
        <v>41514.161249999997</v>
      </c>
      <c r="J47" s="28">
        <f t="shared" si="2"/>
        <v>46.866882436782738</v>
      </c>
      <c r="K47" s="31">
        <v>31083.699240000002</v>
      </c>
      <c r="L47" s="28">
        <f t="shared" si="3"/>
        <v>133.55605112977537</v>
      </c>
      <c r="M47" s="31">
        <v>7014.419329999997</v>
      </c>
    </row>
    <row r="48" spans="1:13" x14ac:dyDescent="0.2">
      <c r="A48" s="30" t="s">
        <v>1838</v>
      </c>
      <c r="B48" s="30" t="s">
        <v>1839</v>
      </c>
      <c r="C48" s="31">
        <v>10000</v>
      </c>
      <c r="D48" s="31">
        <v>10000</v>
      </c>
      <c r="E48" s="28">
        <f t="shared" si="0"/>
        <v>100</v>
      </c>
      <c r="F48" s="31"/>
      <c r="G48" s="28" t="str">
        <f t="shared" si="1"/>
        <v xml:space="preserve"> </v>
      </c>
      <c r="H48" s="31">
        <v>10000</v>
      </c>
      <c r="I48" s="31">
        <v>10000</v>
      </c>
      <c r="J48" s="28">
        <f t="shared" si="2"/>
        <v>100</v>
      </c>
      <c r="K48" s="31"/>
      <c r="L48" s="28" t="str">
        <f t="shared" si="3"/>
        <v xml:space="preserve"> </v>
      </c>
      <c r="M48" s="31"/>
    </row>
    <row r="49" spans="1:13" ht="25.5" x14ac:dyDescent="0.2">
      <c r="A49" s="30" t="s">
        <v>1840</v>
      </c>
      <c r="B49" s="30" t="s">
        <v>1841</v>
      </c>
      <c r="C49" s="31">
        <v>113763.40582</v>
      </c>
      <c r="D49" s="31">
        <v>51426.12199</v>
      </c>
      <c r="E49" s="28">
        <f t="shared" si="0"/>
        <v>45.204450077178606</v>
      </c>
      <c r="F49" s="31">
        <v>38436.707600000002</v>
      </c>
      <c r="G49" s="28">
        <f t="shared" si="1"/>
        <v>133.79429509201771</v>
      </c>
      <c r="H49" s="31">
        <v>34748.722099999999</v>
      </c>
      <c r="I49" s="31">
        <v>13267.963299999999</v>
      </c>
      <c r="J49" s="28">
        <f t="shared" si="2"/>
        <v>38.182593483056458</v>
      </c>
      <c r="K49" s="31">
        <v>1252.8610000000001</v>
      </c>
      <c r="L49" s="28" t="str">
        <f t="shared" si="3"/>
        <v>свыше 200</v>
      </c>
      <c r="M49" s="31">
        <v>7317.6799999999994</v>
      </c>
    </row>
    <row r="50" spans="1:13" x14ac:dyDescent="0.2">
      <c r="A50" s="30" t="s">
        <v>1842</v>
      </c>
      <c r="B50" s="30" t="s">
        <v>1843</v>
      </c>
      <c r="C50" s="31">
        <v>1771547.58745</v>
      </c>
      <c r="D50" s="31">
        <v>637755.01514999999</v>
      </c>
      <c r="E50" s="28">
        <f t="shared" si="0"/>
        <v>35.999880537671416</v>
      </c>
      <c r="F50" s="31">
        <v>583235.23030000005</v>
      </c>
      <c r="G50" s="28">
        <f t="shared" si="1"/>
        <v>109.34782091643478</v>
      </c>
      <c r="H50" s="31">
        <v>1176665.6657</v>
      </c>
      <c r="I50" s="31">
        <v>366181.37988999998</v>
      </c>
      <c r="J50" s="28">
        <f t="shared" si="2"/>
        <v>31.120257058929155</v>
      </c>
      <c r="K50" s="31">
        <v>333007.42443000001</v>
      </c>
      <c r="L50" s="28">
        <f t="shared" si="3"/>
        <v>109.9619266797979</v>
      </c>
      <c r="M50" s="31">
        <v>58220.111990000005</v>
      </c>
    </row>
    <row r="51" spans="1:13" x14ac:dyDescent="0.2">
      <c r="A51" s="30" t="s">
        <v>1844</v>
      </c>
      <c r="B51" s="30" t="s">
        <v>1845</v>
      </c>
      <c r="C51" s="31">
        <v>3105549.49951</v>
      </c>
      <c r="D51" s="31">
        <v>1527339.6218399999</v>
      </c>
      <c r="E51" s="28">
        <f t="shared" si="0"/>
        <v>49.180978183763827</v>
      </c>
      <c r="F51" s="31">
        <v>1405715.3765400001</v>
      </c>
      <c r="G51" s="28">
        <f t="shared" si="1"/>
        <v>108.65212455734554</v>
      </c>
      <c r="H51" s="31">
        <v>1311416.5565800001</v>
      </c>
      <c r="I51" s="31">
        <v>656761.72759999998</v>
      </c>
      <c r="J51" s="28">
        <f t="shared" si="2"/>
        <v>50.080329114705336</v>
      </c>
      <c r="K51" s="31">
        <v>768968.48109999998</v>
      </c>
      <c r="L51" s="28">
        <f t="shared" si="3"/>
        <v>85.408146594059403</v>
      </c>
      <c r="M51" s="31">
        <v>124479.61939000001</v>
      </c>
    </row>
    <row r="52" spans="1:13" x14ac:dyDescent="0.2">
      <c r="A52" s="30" t="s">
        <v>1846</v>
      </c>
      <c r="B52" s="30" t="s">
        <v>1847</v>
      </c>
      <c r="C52" s="31">
        <v>2946731.7105</v>
      </c>
      <c r="D52" s="31">
        <v>1451393.5267399999</v>
      </c>
      <c r="E52" s="28">
        <f t="shared" si="0"/>
        <v>49.254349202144645</v>
      </c>
      <c r="F52" s="31">
        <v>1336723.7704</v>
      </c>
      <c r="G52" s="28">
        <f t="shared" si="1"/>
        <v>108.57841828500486</v>
      </c>
      <c r="H52" s="31">
        <v>1272698.00627</v>
      </c>
      <c r="I52" s="31">
        <v>635111.09213</v>
      </c>
      <c r="J52" s="28">
        <f t="shared" si="2"/>
        <v>49.902733327238565</v>
      </c>
      <c r="K52" s="31">
        <v>750387.11702000001</v>
      </c>
      <c r="L52" s="28">
        <f t="shared" si="3"/>
        <v>84.637792643909748</v>
      </c>
      <c r="M52" s="31">
        <v>120059.45449000003</v>
      </c>
    </row>
    <row r="53" spans="1:13" x14ac:dyDescent="0.2">
      <c r="A53" s="30" t="s">
        <v>1848</v>
      </c>
      <c r="B53" s="30" t="s">
        <v>1849</v>
      </c>
      <c r="C53" s="31">
        <v>1011.301</v>
      </c>
      <c r="D53" s="31">
        <v>531.26</v>
      </c>
      <c r="E53" s="28">
        <f t="shared" si="0"/>
        <v>52.532332114770973</v>
      </c>
      <c r="F53" s="31">
        <v>456</v>
      </c>
      <c r="G53" s="28">
        <f t="shared" si="1"/>
        <v>116.50438596491229</v>
      </c>
      <c r="H53" s="31"/>
      <c r="I53" s="31"/>
      <c r="J53" s="28" t="str">
        <f t="shared" si="2"/>
        <v xml:space="preserve"> </v>
      </c>
      <c r="K53" s="31"/>
      <c r="L53" s="28" t="str">
        <f t="shared" si="3"/>
        <v xml:space="preserve"> </v>
      </c>
      <c r="M53" s="31"/>
    </row>
    <row r="54" spans="1:13" ht="25.5" x14ac:dyDescent="0.2">
      <c r="A54" s="30" t="s">
        <v>1850</v>
      </c>
      <c r="B54" s="30" t="s">
        <v>1851</v>
      </c>
      <c r="C54" s="31">
        <v>157806.48801</v>
      </c>
      <c r="D54" s="31">
        <v>75414.835099999997</v>
      </c>
      <c r="E54" s="28">
        <f t="shared" si="0"/>
        <v>47.789438857051969</v>
      </c>
      <c r="F54" s="31">
        <v>68535.606140000004</v>
      </c>
      <c r="G54" s="28">
        <f t="shared" si="1"/>
        <v>110.03745257019769</v>
      </c>
      <c r="H54" s="31">
        <v>38718.550309999999</v>
      </c>
      <c r="I54" s="31">
        <v>21650.635470000001</v>
      </c>
      <c r="J54" s="28">
        <f t="shared" si="2"/>
        <v>55.917990980174181</v>
      </c>
      <c r="K54" s="31">
        <v>18581.364079999999</v>
      </c>
      <c r="L54" s="28">
        <f t="shared" si="3"/>
        <v>116.51800899431062</v>
      </c>
      <c r="M54" s="31">
        <v>4420.1648999999998</v>
      </c>
    </row>
    <row r="55" spans="1:13" x14ac:dyDescent="0.2">
      <c r="A55" s="30" t="s">
        <v>1852</v>
      </c>
      <c r="B55" s="30" t="s">
        <v>1853</v>
      </c>
      <c r="C55" s="31">
        <v>8017813.1656499999</v>
      </c>
      <c r="D55" s="31">
        <v>4510466.7701199995</v>
      </c>
      <c r="E55" s="28">
        <f t="shared" si="0"/>
        <v>56.255573395546165</v>
      </c>
      <c r="F55" s="31">
        <v>2734764.67007</v>
      </c>
      <c r="G55" s="28">
        <f t="shared" si="1"/>
        <v>164.9307093763409</v>
      </c>
      <c r="H55" s="31">
        <v>8015869.9656499997</v>
      </c>
      <c r="I55" s="31">
        <v>4510432.7078499999</v>
      </c>
      <c r="J55" s="28">
        <f t="shared" si="2"/>
        <v>56.268785885728292</v>
      </c>
      <c r="K55" s="31">
        <v>2734759.2790700002</v>
      </c>
      <c r="L55" s="28">
        <f t="shared" si="3"/>
        <v>164.92978897154876</v>
      </c>
      <c r="M55" s="31">
        <v>421782.67754999967</v>
      </c>
    </row>
    <row r="56" spans="1:13" x14ac:dyDescent="0.2">
      <c r="A56" s="30" t="s">
        <v>1854</v>
      </c>
      <c r="B56" s="30" t="s">
        <v>1855</v>
      </c>
      <c r="C56" s="31">
        <v>2064503.0464399999</v>
      </c>
      <c r="D56" s="31">
        <v>1010452.51133</v>
      </c>
      <c r="E56" s="28">
        <f t="shared" si="0"/>
        <v>48.944103670489135</v>
      </c>
      <c r="F56" s="31">
        <v>913592.11672000005</v>
      </c>
      <c r="G56" s="28">
        <f t="shared" si="1"/>
        <v>110.60214868728842</v>
      </c>
      <c r="H56" s="31">
        <v>2064503.0464399999</v>
      </c>
      <c r="I56" s="31">
        <v>1010452.51133</v>
      </c>
      <c r="J56" s="28">
        <f t="shared" si="2"/>
        <v>48.944103670489135</v>
      </c>
      <c r="K56" s="31">
        <v>913592.11672000005</v>
      </c>
      <c r="L56" s="28">
        <f t="shared" si="3"/>
        <v>110.60214868728842</v>
      </c>
      <c r="M56" s="31">
        <v>226932.50323999999</v>
      </c>
    </row>
    <row r="57" spans="1:13" ht="25.5" x14ac:dyDescent="0.2">
      <c r="A57" s="30" t="s">
        <v>1856</v>
      </c>
      <c r="B57" s="30" t="s">
        <v>1857</v>
      </c>
      <c r="C57" s="31">
        <v>4816653.43248</v>
      </c>
      <c r="D57" s="31">
        <v>3039106.5537999999</v>
      </c>
      <c r="E57" s="28">
        <f t="shared" si="0"/>
        <v>63.09581115607115</v>
      </c>
      <c r="F57" s="31">
        <v>1316051.0544</v>
      </c>
      <c r="G57" s="28" t="str">
        <f t="shared" si="1"/>
        <v>свыше 200</v>
      </c>
      <c r="H57" s="31">
        <v>4814710.2324799998</v>
      </c>
      <c r="I57" s="31">
        <v>3039072.4915300002</v>
      </c>
      <c r="J57" s="28">
        <f t="shared" si="2"/>
        <v>63.120568939506263</v>
      </c>
      <c r="K57" s="31">
        <v>1316045.6634</v>
      </c>
      <c r="L57" s="28" t="str">
        <f t="shared" si="3"/>
        <v>свыше 200</v>
      </c>
      <c r="M57" s="31">
        <v>99650.577580000274</v>
      </c>
    </row>
    <row r="58" spans="1:13" ht="25.5" x14ac:dyDescent="0.2">
      <c r="A58" s="30" t="s">
        <v>1858</v>
      </c>
      <c r="B58" s="30" t="s">
        <v>1859</v>
      </c>
      <c r="C58" s="31">
        <v>70069.8505</v>
      </c>
      <c r="D58" s="31">
        <v>37244.137150000002</v>
      </c>
      <c r="E58" s="28">
        <f t="shared" si="0"/>
        <v>53.152870862768573</v>
      </c>
      <c r="F58" s="31">
        <v>39820.627589999996</v>
      </c>
      <c r="G58" s="28">
        <f t="shared" si="1"/>
        <v>93.529759333459069</v>
      </c>
      <c r="H58" s="31">
        <v>70069.8505</v>
      </c>
      <c r="I58" s="31">
        <v>37244.137150000002</v>
      </c>
      <c r="J58" s="28">
        <f t="shared" si="2"/>
        <v>53.152870862768573</v>
      </c>
      <c r="K58" s="31">
        <v>39820.627589999996</v>
      </c>
      <c r="L58" s="28">
        <f t="shared" si="3"/>
        <v>93.529759333459069</v>
      </c>
      <c r="M58" s="31">
        <v>5437.617250000003</v>
      </c>
    </row>
    <row r="59" spans="1:13" x14ac:dyDescent="0.2">
      <c r="A59" s="30" t="s">
        <v>1860</v>
      </c>
      <c r="B59" s="30" t="s">
        <v>1861</v>
      </c>
      <c r="C59" s="31">
        <v>100786.292</v>
      </c>
      <c r="D59" s="31">
        <v>48313.904159999998</v>
      </c>
      <c r="E59" s="28">
        <f t="shared" si="0"/>
        <v>47.936979524953649</v>
      </c>
      <c r="F59" s="31">
        <v>48993.401700000002</v>
      </c>
      <c r="G59" s="28">
        <f t="shared" si="1"/>
        <v>98.613083565495714</v>
      </c>
      <c r="H59" s="31">
        <v>100786.292</v>
      </c>
      <c r="I59" s="31">
        <v>48313.904159999998</v>
      </c>
      <c r="J59" s="28">
        <f t="shared" si="2"/>
        <v>47.936979524953649</v>
      </c>
      <c r="K59" s="31">
        <v>48993.401700000002</v>
      </c>
      <c r="L59" s="28">
        <f t="shared" si="3"/>
        <v>98.613083565495714</v>
      </c>
      <c r="M59" s="31">
        <v>8743.6870599999966</v>
      </c>
    </row>
    <row r="60" spans="1:13" ht="25.5" x14ac:dyDescent="0.2">
      <c r="A60" s="30" t="s">
        <v>1862</v>
      </c>
      <c r="B60" s="30" t="s">
        <v>1863</v>
      </c>
      <c r="C60" s="31">
        <v>182253.33741000001</v>
      </c>
      <c r="D60" s="31">
        <v>91126.6486</v>
      </c>
      <c r="E60" s="28">
        <f t="shared" si="0"/>
        <v>49.999988968651934</v>
      </c>
      <c r="F60" s="31">
        <v>86695.278699999995</v>
      </c>
      <c r="G60" s="28">
        <f t="shared" si="1"/>
        <v>105.11143163324303</v>
      </c>
      <c r="H60" s="31">
        <v>182253.33741000001</v>
      </c>
      <c r="I60" s="31">
        <v>91126.6486</v>
      </c>
      <c r="J60" s="28">
        <f t="shared" si="2"/>
        <v>49.999988968651934</v>
      </c>
      <c r="K60" s="31">
        <v>86695.278699999995</v>
      </c>
      <c r="L60" s="28">
        <f t="shared" si="3"/>
        <v>105.11143163324303</v>
      </c>
      <c r="M60" s="31">
        <v>17599.903529999996</v>
      </c>
    </row>
    <row r="61" spans="1:13" x14ac:dyDescent="0.2">
      <c r="A61" s="30" t="s">
        <v>1864</v>
      </c>
      <c r="B61" s="30" t="s">
        <v>1865</v>
      </c>
      <c r="C61" s="31">
        <v>783547.20681999996</v>
      </c>
      <c r="D61" s="31">
        <v>284223.01507999998</v>
      </c>
      <c r="E61" s="28">
        <f t="shared" si="0"/>
        <v>36.273885300862666</v>
      </c>
      <c r="F61" s="31">
        <v>329612.19095999998</v>
      </c>
      <c r="G61" s="28">
        <f t="shared" si="1"/>
        <v>86.22952150288998</v>
      </c>
      <c r="H61" s="31">
        <v>783547.20681999996</v>
      </c>
      <c r="I61" s="31">
        <v>284223.01507999998</v>
      </c>
      <c r="J61" s="28">
        <f t="shared" si="2"/>
        <v>36.273885300862666</v>
      </c>
      <c r="K61" s="31">
        <v>329612.19095999998</v>
      </c>
      <c r="L61" s="28">
        <f t="shared" si="3"/>
        <v>86.22952150288998</v>
      </c>
      <c r="M61" s="31">
        <v>63418.388889999973</v>
      </c>
    </row>
    <row r="62" spans="1:13" x14ac:dyDescent="0.2">
      <c r="A62" s="30" t="s">
        <v>1866</v>
      </c>
      <c r="B62" s="30" t="s">
        <v>1867</v>
      </c>
      <c r="C62" s="31">
        <v>15423625.93565</v>
      </c>
      <c r="D62" s="31">
        <v>7554699.1265900005</v>
      </c>
      <c r="E62" s="28">
        <f t="shared" si="0"/>
        <v>48.981343026014081</v>
      </c>
      <c r="F62" s="31">
        <v>9217771.5069399998</v>
      </c>
      <c r="G62" s="28">
        <f t="shared" si="1"/>
        <v>81.957977813857909</v>
      </c>
      <c r="H62" s="31">
        <v>15198174.806569999</v>
      </c>
      <c r="I62" s="31">
        <v>7448757.0675900001</v>
      </c>
      <c r="J62" s="28">
        <f t="shared" si="2"/>
        <v>49.010865859826716</v>
      </c>
      <c r="K62" s="31">
        <v>9114357.3157100007</v>
      </c>
      <c r="L62" s="28">
        <f t="shared" si="3"/>
        <v>81.7255326906146</v>
      </c>
      <c r="M62" s="31">
        <v>1217841.2659400003</v>
      </c>
    </row>
    <row r="63" spans="1:13" x14ac:dyDescent="0.2">
      <c r="A63" s="30" t="s">
        <v>1868</v>
      </c>
      <c r="B63" s="30" t="s">
        <v>1869</v>
      </c>
      <c r="C63" s="31">
        <v>188293.02192</v>
      </c>
      <c r="D63" s="31">
        <v>89043.394490000006</v>
      </c>
      <c r="E63" s="28">
        <f t="shared" si="0"/>
        <v>47.289800536438278</v>
      </c>
      <c r="F63" s="31">
        <v>81874.650519999996</v>
      </c>
      <c r="G63" s="28">
        <f t="shared" si="1"/>
        <v>108.75575519952767</v>
      </c>
      <c r="H63" s="31">
        <v>92531.912769999995</v>
      </c>
      <c r="I63" s="31">
        <v>42890.15711</v>
      </c>
      <c r="J63" s="28">
        <f t="shared" si="2"/>
        <v>46.351745928573877</v>
      </c>
      <c r="K63" s="31">
        <v>39312.48186</v>
      </c>
      <c r="L63" s="28">
        <f t="shared" si="3"/>
        <v>109.10060896877702</v>
      </c>
      <c r="M63" s="31">
        <v>7195.7578399999984</v>
      </c>
    </row>
    <row r="64" spans="1:13" x14ac:dyDescent="0.2">
      <c r="A64" s="30" t="s">
        <v>1870</v>
      </c>
      <c r="B64" s="30" t="s">
        <v>1871</v>
      </c>
      <c r="C64" s="31">
        <v>2493375.6108599999</v>
      </c>
      <c r="D64" s="31">
        <v>1192799.59342</v>
      </c>
      <c r="E64" s="28">
        <f t="shared" si="0"/>
        <v>47.838744721200946</v>
      </c>
      <c r="F64" s="31">
        <v>1082834.30849</v>
      </c>
      <c r="G64" s="28">
        <f t="shared" si="1"/>
        <v>110.15531961518153</v>
      </c>
      <c r="H64" s="31">
        <v>2493375.6108599999</v>
      </c>
      <c r="I64" s="31">
        <v>1192799.59342</v>
      </c>
      <c r="J64" s="28">
        <f t="shared" si="2"/>
        <v>47.838744721200946</v>
      </c>
      <c r="K64" s="31">
        <v>1082834.30849</v>
      </c>
      <c r="L64" s="28">
        <f t="shared" si="3"/>
        <v>110.15531961518153</v>
      </c>
      <c r="M64" s="31">
        <v>201211.71980000008</v>
      </c>
    </row>
    <row r="65" spans="1:13" x14ac:dyDescent="0.2">
      <c r="A65" s="30" t="s">
        <v>1872</v>
      </c>
      <c r="B65" s="30" t="s">
        <v>1873</v>
      </c>
      <c r="C65" s="31">
        <v>9925913.9515400007</v>
      </c>
      <c r="D65" s="31">
        <v>5066062.3416499998</v>
      </c>
      <c r="E65" s="28">
        <f t="shared" si="0"/>
        <v>51.03874934221048</v>
      </c>
      <c r="F65" s="31">
        <v>5784417.3947900003</v>
      </c>
      <c r="G65" s="28">
        <f t="shared" si="1"/>
        <v>87.581203012994536</v>
      </c>
      <c r="H65" s="31">
        <v>9833600.1290600002</v>
      </c>
      <c r="I65" s="31">
        <v>5036572.3604800003</v>
      </c>
      <c r="J65" s="28">
        <f t="shared" si="2"/>
        <v>51.217990302412765</v>
      </c>
      <c r="K65" s="31">
        <v>5754957.5209400002</v>
      </c>
      <c r="L65" s="28">
        <f t="shared" si="3"/>
        <v>87.517107505206042</v>
      </c>
      <c r="M65" s="31">
        <v>776346.45120000001</v>
      </c>
    </row>
    <row r="66" spans="1:13" x14ac:dyDescent="0.2">
      <c r="A66" s="30" t="s">
        <v>1874</v>
      </c>
      <c r="B66" s="30" t="s">
        <v>1875</v>
      </c>
      <c r="C66" s="31">
        <v>2090743.38482</v>
      </c>
      <c r="D66" s="31">
        <v>919498.47438999999</v>
      </c>
      <c r="E66" s="28">
        <f t="shared" si="0"/>
        <v>43.979499400361036</v>
      </c>
      <c r="F66" s="31">
        <v>2035494.1325600001</v>
      </c>
      <c r="G66" s="28">
        <f t="shared" si="1"/>
        <v>45.173231387975818</v>
      </c>
      <c r="H66" s="31">
        <v>2093261.4069699999</v>
      </c>
      <c r="I66" s="31">
        <v>912578.40595000004</v>
      </c>
      <c r="J66" s="28">
        <f t="shared" si="2"/>
        <v>43.596007785332418</v>
      </c>
      <c r="K66" s="31">
        <v>2025634.85546</v>
      </c>
      <c r="L66" s="28">
        <f t="shared" si="3"/>
        <v>45.051476256453107</v>
      </c>
      <c r="M66" s="31">
        <v>162713.76909000007</v>
      </c>
    </row>
    <row r="67" spans="1:13" x14ac:dyDescent="0.2">
      <c r="A67" s="30" t="s">
        <v>1876</v>
      </c>
      <c r="B67" s="30" t="s">
        <v>1877</v>
      </c>
      <c r="C67" s="31">
        <v>725299.96651000006</v>
      </c>
      <c r="D67" s="31">
        <v>287295.32264000003</v>
      </c>
      <c r="E67" s="28">
        <f t="shared" si="0"/>
        <v>39.610552310157729</v>
      </c>
      <c r="F67" s="31">
        <v>233151.02058000001</v>
      </c>
      <c r="G67" s="28">
        <f t="shared" si="1"/>
        <v>123.22284582984346</v>
      </c>
      <c r="H67" s="31">
        <v>685405.74690999999</v>
      </c>
      <c r="I67" s="31">
        <v>263916.55063000001</v>
      </c>
      <c r="J67" s="28">
        <f t="shared" si="2"/>
        <v>38.505155788350088</v>
      </c>
      <c r="K67" s="31">
        <v>211618.14895999999</v>
      </c>
      <c r="L67" s="28">
        <f t="shared" si="3"/>
        <v>124.71357108405927</v>
      </c>
      <c r="M67" s="31">
        <v>70373.568010000017</v>
      </c>
    </row>
    <row r="68" spans="1:13" x14ac:dyDescent="0.2">
      <c r="A68" s="30" t="s">
        <v>1878</v>
      </c>
      <c r="B68" s="30" t="s">
        <v>1879</v>
      </c>
      <c r="C68" s="31">
        <v>1704108.40019</v>
      </c>
      <c r="D68" s="31">
        <v>751467.97959999996</v>
      </c>
      <c r="E68" s="28">
        <f t="shared" si="0"/>
        <v>44.097428280748744</v>
      </c>
      <c r="F68" s="31">
        <v>1407052.86889</v>
      </c>
      <c r="G68" s="28">
        <f t="shared" si="1"/>
        <v>53.407231257260449</v>
      </c>
      <c r="H68" s="31">
        <v>968034.75378999999</v>
      </c>
      <c r="I68" s="31">
        <v>415100.73866999999</v>
      </c>
      <c r="J68" s="28">
        <f t="shared" si="2"/>
        <v>42.880768179532694</v>
      </c>
      <c r="K68" s="31">
        <v>1219112.29639</v>
      </c>
      <c r="L68" s="28">
        <f t="shared" si="3"/>
        <v>34.049425955195787</v>
      </c>
      <c r="M68" s="31">
        <v>17705.084600000002</v>
      </c>
    </row>
    <row r="69" spans="1:13" x14ac:dyDescent="0.2">
      <c r="A69" s="30" t="s">
        <v>1880</v>
      </c>
      <c r="B69" s="30" t="s">
        <v>1881</v>
      </c>
      <c r="C69" s="31">
        <v>163974.23295000001</v>
      </c>
      <c r="D69" s="31">
        <v>79133.886840000006</v>
      </c>
      <c r="E69" s="28">
        <f t="shared" ref="E69:E83" si="4">IF(C69=0," ",IF(D69/C69*100&gt;200,"свыше 200",IF(D69/C69&gt;0,D69/C69*100,"")))</f>
        <v>48.259952442729201</v>
      </c>
      <c r="F69" s="31">
        <v>111926.95086</v>
      </c>
      <c r="G69" s="28">
        <f t="shared" ref="G69:G83" si="5">IF(F69=0," ",IF(D69/F69*100&gt;200,"свыше 200",IF(D69/F69&gt;0,D69/F69*100,"")))</f>
        <v>70.701369269839148</v>
      </c>
      <c r="H69" s="31">
        <v>8951.4845999999998</v>
      </c>
      <c r="I69" s="31">
        <v>3375.7423399999998</v>
      </c>
      <c r="J69" s="28">
        <f t="shared" ref="J69:J83" si="6">IF(H69=0," ",IF(I69/H69*100&gt;200,"свыше 200",IF(I69/H69&gt;0,I69/H69*100,"")))</f>
        <v>37.711536028336575</v>
      </c>
      <c r="K69" s="31">
        <v>2953.50344</v>
      </c>
      <c r="L69" s="28">
        <f t="shared" ref="L69:L83" si="7">IF(K69=0," ",IF(I69/K69*100&gt;200,"свыше 200",IF(I69/K69&gt;0,I69/K69*100,"")))</f>
        <v>114.29620478112597</v>
      </c>
      <c r="M69" s="31">
        <v>729.29038999999966</v>
      </c>
    </row>
    <row r="70" spans="1:13" x14ac:dyDescent="0.2">
      <c r="A70" s="30" t="s">
        <v>1882</v>
      </c>
      <c r="B70" s="30" t="s">
        <v>1883</v>
      </c>
      <c r="C70" s="31">
        <v>728450.23027000006</v>
      </c>
      <c r="D70" s="31">
        <v>269016.70108999999</v>
      </c>
      <c r="E70" s="28">
        <f t="shared" si="4"/>
        <v>36.930004262650719</v>
      </c>
      <c r="F70" s="31">
        <v>1074249.8787100001</v>
      </c>
      <c r="G70" s="28">
        <f t="shared" si="5"/>
        <v>25.042283589833442</v>
      </c>
      <c r="H70" s="31">
        <v>555939.14723</v>
      </c>
      <c r="I70" s="31">
        <v>203249.67332999999</v>
      </c>
      <c r="J70" s="28">
        <f t="shared" si="6"/>
        <v>36.559698007003753</v>
      </c>
      <c r="K70" s="31">
        <v>1016198.59591</v>
      </c>
      <c r="L70" s="28">
        <f t="shared" si="7"/>
        <v>20.000979547505779</v>
      </c>
      <c r="M70" s="31">
        <v>2117.6261299999896</v>
      </c>
    </row>
    <row r="71" spans="1:13" x14ac:dyDescent="0.2">
      <c r="A71" s="30" t="s">
        <v>1884</v>
      </c>
      <c r="B71" s="30" t="s">
        <v>1885</v>
      </c>
      <c r="C71" s="31">
        <v>763057.32616000006</v>
      </c>
      <c r="D71" s="31">
        <v>382323.15795999998</v>
      </c>
      <c r="E71" s="28">
        <f t="shared" si="4"/>
        <v>50.104119946531171</v>
      </c>
      <c r="F71" s="31">
        <v>198407.02479</v>
      </c>
      <c r="G71" s="28">
        <f t="shared" si="5"/>
        <v>192.69638177613035</v>
      </c>
      <c r="H71" s="31">
        <v>388803.87727</v>
      </c>
      <c r="I71" s="31">
        <v>202471.70933000001</v>
      </c>
      <c r="J71" s="28">
        <f t="shared" si="6"/>
        <v>52.07553760823123</v>
      </c>
      <c r="K71" s="31">
        <v>193936.12688</v>
      </c>
      <c r="L71" s="28">
        <f t="shared" si="7"/>
        <v>104.40123384297631</v>
      </c>
      <c r="M71" s="31">
        <v>13964.04773000002</v>
      </c>
    </row>
    <row r="72" spans="1:13" ht="25.5" x14ac:dyDescent="0.2">
      <c r="A72" s="30" t="s">
        <v>1886</v>
      </c>
      <c r="B72" s="30" t="s">
        <v>1887</v>
      </c>
      <c r="C72" s="31">
        <v>48626.610809999998</v>
      </c>
      <c r="D72" s="31">
        <v>20994.23371</v>
      </c>
      <c r="E72" s="28">
        <f t="shared" si="4"/>
        <v>43.174371728334734</v>
      </c>
      <c r="F72" s="31">
        <v>22469.01453</v>
      </c>
      <c r="G72" s="28">
        <f t="shared" si="5"/>
        <v>93.436379606097489</v>
      </c>
      <c r="H72" s="31">
        <v>14340.24469</v>
      </c>
      <c r="I72" s="31">
        <v>6003.6136699999997</v>
      </c>
      <c r="J72" s="28">
        <f t="shared" si="6"/>
        <v>41.865489744303659</v>
      </c>
      <c r="K72" s="31">
        <v>6024.0701600000002</v>
      </c>
      <c r="L72" s="28">
        <f t="shared" si="7"/>
        <v>99.660420787662261</v>
      </c>
      <c r="M72" s="31">
        <v>894.12035000000014</v>
      </c>
    </row>
    <row r="73" spans="1:13" x14ac:dyDescent="0.2">
      <c r="A73" s="30" t="s">
        <v>1888</v>
      </c>
      <c r="B73" s="30" t="s">
        <v>1889</v>
      </c>
      <c r="C73" s="31">
        <v>199473.1814</v>
      </c>
      <c r="D73" s="31">
        <v>99856.776110000006</v>
      </c>
      <c r="E73" s="28">
        <f t="shared" si="4"/>
        <v>50.060251412824762</v>
      </c>
      <c r="F73" s="31">
        <v>81191.361610000007</v>
      </c>
      <c r="G73" s="28">
        <f t="shared" si="5"/>
        <v>122.98940937788269</v>
      </c>
      <c r="H73" s="31">
        <v>170175.33064</v>
      </c>
      <c r="I73" s="31">
        <v>85484.243470000001</v>
      </c>
      <c r="J73" s="28">
        <f t="shared" si="6"/>
        <v>50.23304091639401</v>
      </c>
      <c r="K73" s="31">
        <v>69468.513399999996</v>
      </c>
      <c r="L73" s="28">
        <f t="shared" si="7"/>
        <v>123.05466071770006</v>
      </c>
      <c r="M73" s="31">
        <v>14109.353300000002</v>
      </c>
    </row>
    <row r="74" spans="1:13" x14ac:dyDescent="0.2">
      <c r="A74" s="30" t="s">
        <v>1890</v>
      </c>
      <c r="B74" s="30" t="s">
        <v>1891</v>
      </c>
      <c r="C74" s="31">
        <v>13143.00476</v>
      </c>
      <c r="D74" s="31">
        <v>6656.1751400000003</v>
      </c>
      <c r="E74" s="28">
        <f t="shared" si="4"/>
        <v>50.644242024911215</v>
      </c>
      <c r="F74" s="31">
        <v>5305.2372100000002</v>
      </c>
      <c r="G74" s="28">
        <f t="shared" si="5"/>
        <v>125.46423235239277</v>
      </c>
      <c r="H74" s="31"/>
      <c r="I74" s="31"/>
      <c r="J74" s="28" t="str">
        <f t="shared" si="6"/>
        <v xml:space="preserve"> </v>
      </c>
      <c r="K74" s="31"/>
      <c r="L74" s="28" t="str">
        <f t="shared" si="7"/>
        <v xml:space="preserve"> </v>
      </c>
      <c r="M74" s="31"/>
    </row>
    <row r="75" spans="1:13" x14ac:dyDescent="0.2">
      <c r="A75" s="30" t="s">
        <v>1892</v>
      </c>
      <c r="B75" s="30" t="s">
        <v>1893</v>
      </c>
      <c r="C75" s="31">
        <v>148950.48162000001</v>
      </c>
      <c r="D75" s="31">
        <v>74519.357499999998</v>
      </c>
      <c r="E75" s="28">
        <f t="shared" si="4"/>
        <v>50.029618360088655</v>
      </c>
      <c r="F75" s="31">
        <v>60767.610999999997</v>
      </c>
      <c r="G75" s="28">
        <f t="shared" si="5"/>
        <v>122.63005945716708</v>
      </c>
      <c r="H75" s="31">
        <v>132795.63561999999</v>
      </c>
      <c r="I75" s="31">
        <v>66803</v>
      </c>
      <c r="J75" s="28">
        <f t="shared" si="6"/>
        <v>50.305117098245198</v>
      </c>
      <c r="K75" s="31">
        <v>54350</v>
      </c>
      <c r="L75" s="28">
        <f t="shared" si="7"/>
        <v>122.91260349586017</v>
      </c>
      <c r="M75" s="31">
        <v>10620</v>
      </c>
    </row>
    <row r="76" spans="1:13" ht="25.5" x14ac:dyDescent="0.2">
      <c r="A76" s="30" t="s">
        <v>1894</v>
      </c>
      <c r="B76" s="30" t="s">
        <v>1895</v>
      </c>
      <c r="C76" s="31">
        <v>37379.695019999999</v>
      </c>
      <c r="D76" s="31">
        <v>18681.243470000001</v>
      </c>
      <c r="E76" s="28">
        <f t="shared" si="4"/>
        <v>49.976982048688747</v>
      </c>
      <c r="F76" s="31">
        <v>15118.5134</v>
      </c>
      <c r="G76" s="28">
        <f t="shared" si="5"/>
        <v>123.56534651085471</v>
      </c>
      <c r="H76" s="31">
        <v>37379.695019999999</v>
      </c>
      <c r="I76" s="31">
        <v>18681.243470000001</v>
      </c>
      <c r="J76" s="28">
        <f t="shared" si="6"/>
        <v>49.976982048688747</v>
      </c>
      <c r="K76" s="31">
        <v>15118.5134</v>
      </c>
      <c r="L76" s="28">
        <f t="shared" si="7"/>
        <v>123.56534651085471</v>
      </c>
      <c r="M76" s="31">
        <v>3489.3533000000007</v>
      </c>
    </row>
    <row r="77" spans="1:13" ht="25.5" x14ac:dyDescent="0.2">
      <c r="A77" s="30" t="s">
        <v>1896</v>
      </c>
      <c r="B77" s="30" t="s">
        <v>1897</v>
      </c>
      <c r="C77" s="31">
        <v>158388.28226000001</v>
      </c>
      <c r="D77" s="31">
        <v>10014.357</v>
      </c>
      <c r="E77" s="28">
        <f t="shared" si="4"/>
        <v>6.3226627987296915</v>
      </c>
      <c r="F77" s="31">
        <v>7535.2602699999998</v>
      </c>
      <c r="G77" s="28">
        <f t="shared" si="5"/>
        <v>132.89994825885424</v>
      </c>
      <c r="H77" s="31">
        <v>94154.209629999998</v>
      </c>
      <c r="I77" s="31">
        <v>925.70666000000006</v>
      </c>
      <c r="J77" s="28">
        <f t="shared" si="6"/>
        <v>0.98318138258264942</v>
      </c>
      <c r="K77" s="31"/>
      <c r="L77" s="28" t="str">
        <f t="shared" si="7"/>
        <v xml:space="preserve"> </v>
      </c>
      <c r="M77" s="31"/>
    </row>
    <row r="78" spans="1:13" ht="25.5" x14ac:dyDescent="0.2">
      <c r="A78" s="30" t="s">
        <v>1898</v>
      </c>
      <c r="B78" s="30" t="s">
        <v>1899</v>
      </c>
      <c r="C78" s="31">
        <v>158388.28226000001</v>
      </c>
      <c r="D78" s="31">
        <v>10014.357</v>
      </c>
      <c r="E78" s="28">
        <f t="shared" si="4"/>
        <v>6.3226627987296915</v>
      </c>
      <c r="F78" s="31">
        <v>7535.2602699999998</v>
      </c>
      <c r="G78" s="28">
        <f t="shared" si="5"/>
        <v>132.89994825885424</v>
      </c>
      <c r="H78" s="31">
        <v>94154.209629999998</v>
      </c>
      <c r="I78" s="31">
        <v>925.70666000000006</v>
      </c>
      <c r="J78" s="28">
        <f t="shared" si="6"/>
        <v>0.98318138258264942</v>
      </c>
      <c r="K78" s="31"/>
      <c r="L78" s="28" t="str">
        <f t="shared" si="7"/>
        <v xml:space="preserve"> </v>
      </c>
      <c r="M78" s="31"/>
    </row>
    <row r="79" spans="1:13" ht="38.25" x14ac:dyDescent="0.2">
      <c r="A79" s="30" t="s">
        <v>1900</v>
      </c>
      <c r="B79" s="30" t="s">
        <v>1901</v>
      </c>
      <c r="C79" s="31">
        <v>24300</v>
      </c>
      <c r="D79" s="31"/>
      <c r="E79" s="28" t="str">
        <f t="shared" si="4"/>
        <v/>
      </c>
      <c r="F79" s="31"/>
      <c r="G79" s="28" t="str">
        <f t="shared" si="5"/>
        <v xml:space="preserve"> </v>
      </c>
      <c r="H79" s="31">
        <v>6969574.7088599997</v>
      </c>
      <c r="I79" s="31">
        <v>3473368.40686</v>
      </c>
      <c r="J79" s="28">
        <f t="shared" si="6"/>
        <v>49.836160052126516</v>
      </c>
      <c r="K79" s="31">
        <v>2887469.9993099999</v>
      </c>
      <c r="L79" s="28">
        <f t="shared" si="7"/>
        <v>120.2910647622316</v>
      </c>
      <c r="M79" s="31">
        <v>579503.06699999981</v>
      </c>
    </row>
    <row r="80" spans="1:13" ht="38.25" x14ac:dyDescent="0.2">
      <c r="A80" s="30" t="s">
        <v>1902</v>
      </c>
      <c r="B80" s="30" t="s">
        <v>1903</v>
      </c>
      <c r="C80" s="31"/>
      <c r="D80" s="31"/>
      <c r="E80" s="28" t="str">
        <f t="shared" si="4"/>
        <v xml:space="preserve"> </v>
      </c>
      <c r="F80" s="31"/>
      <c r="G80" s="28" t="str">
        <f t="shared" si="5"/>
        <v xml:space="preserve"> </v>
      </c>
      <c r="H80" s="31">
        <v>4516928.7</v>
      </c>
      <c r="I80" s="31">
        <v>2259194.9679999999</v>
      </c>
      <c r="J80" s="28">
        <f t="shared" si="6"/>
        <v>50.016175105885551</v>
      </c>
      <c r="K80" s="31">
        <v>2173679.3659999999</v>
      </c>
      <c r="L80" s="28">
        <f t="shared" si="7"/>
        <v>103.93414057922286</v>
      </c>
      <c r="M80" s="31">
        <v>377140.97199999983</v>
      </c>
    </row>
    <row r="81" spans="1:13" x14ac:dyDescent="0.2">
      <c r="A81" s="30" t="s">
        <v>1904</v>
      </c>
      <c r="B81" s="30" t="s">
        <v>1905</v>
      </c>
      <c r="C81" s="31">
        <v>24300</v>
      </c>
      <c r="D81" s="31"/>
      <c r="E81" s="28" t="str">
        <f t="shared" si="4"/>
        <v/>
      </c>
      <c r="F81" s="31"/>
      <c r="G81" s="28" t="str">
        <f t="shared" si="5"/>
        <v xml:space="preserve"> </v>
      </c>
      <c r="H81" s="31">
        <v>2452646.0088599999</v>
      </c>
      <c r="I81" s="31">
        <v>1214173.4388600001</v>
      </c>
      <c r="J81" s="28">
        <f t="shared" si="6"/>
        <v>49.504634361171142</v>
      </c>
      <c r="K81" s="31">
        <v>713790.63330999995</v>
      </c>
      <c r="L81" s="28">
        <f t="shared" si="7"/>
        <v>170.1021815360084</v>
      </c>
      <c r="M81" s="31">
        <v>202362.09500000009</v>
      </c>
    </row>
    <row r="82" spans="1:13" x14ac:dyDescent="0.2">
      <c r="A82" s="30" t="s">
        <v>1908</v>
      </c>
      <c r="B82" s="30" t="s">
        <v>1909</v>
      </c>
      <c r="C82" s="31">
        <v>88417467.109630004</v>
      </c>
      <c r="D82" s="31">
        <v>37220457.410209998</v>
      </c>
      <c r="E82" s="28">
        <f t="shared" si="4"/>
        <v>42.096271955019766</v>
      </c>
      <c r="F82" s="31">
        <v>35618071.58061</v>
      </c>
      <c r="G82" s="28">
        <f t="shared" si="5"/>
        <v>104.49880007111985</v>
      </c>
      <c r="H82" s="31">
        <v>76882510.97168</v>
      </c>
      <c r="I82" s="31">
        <v>32703734.107919998</v>
      </c>
      <c r="J82" s="28">
        <f t="shared" si="6"/>
        <v>42.537286691854483</v>
      </c>
      <c r="K82" s="31">
        <v>31717476.21731</v>
      </c>
      <c r="L82" s="28">
        <f t="shared" si="7"/>
        <v>103.10950935645926</v>
      </c>
      <c r="M82" s="31">
        <v>5431089.4663099982</v>
      </c>
    </row>
    <row r="83" spans="1:13" ht="25.5" x14ac:dyDescent="0.2">
      <c r="A83" s="30" t="s">
        <v>1906</v>
      </c>
      <c r="B83" s="30" t="s">
        <v>1907</v>
      </c>
      <c r="C83" s="31">
        <v>-9518198.5832199994</v>
      </c>
      <c r="D83" s="31">
        <v>5088023.0132099995</v>
      </c>
      <c r="E83" s="28" t="str">
        <f t="shared" si="4"/>
        <v/>
      </c>
      <c r="F83" s="31">
        <v>3342163.6751700002</v>
      </c>
      <c r="G83" s="28">
        <f t="shared" si="5"/>
        <v>152.23739791712015</v>
      </c>
      <c r="H83" s="31">
        <v>-7779902.1127800001</v>
      </c>
      <c r="I83" s="31">
        <v>4757257.0112699997</v>
      </c>
      <c r="J83" s="28" t="str">
        <f t="shared" si="6"/>
        <v/>
      </c>
      <c r="K83" s="31">
        <v>3389905.3969700001</v>
      </c>
      <c r="L83" s="28">
        <f t="shared" si="7"/>
        <v>140.3359815150647</v>
      </c>
      <c r="M83" s="31">
        <v>-46669.41405000072</v>
      </c>
    </row>
    <row r="84" spans="1:13" x14ac:dyDescent="0.2">
      <c r="A84" s="32"/>
      <c r="B84" s="11" t="s">
        <v>1978</v>
      </c>
      <c r="C84" s="3">
        <f>26357958687.32/1000</f>
        <v>26357958.687320001</v>
      </c>
      <c r="D84" s="3">
        <f>12358195419.67/1000</f>
        <v>12358195.419670001</v>
      </c>
      <c r="E84" s="3">
        <f>D84/C84*100</f>
        <v>46.886011038537468</v>
      </c>
      <c r="F84" s="3">
        <f>10925421331.85/1000</f>
        <v>10925421.33185</v>
      </c>
      <c r="G84" s="4">
        <f>D84/F84*100</f>
        <v>113.11413120190753</v>
      </c>
      <c r="H84" s="3">
        <f>10034243560.4/1000</f>
        <v>10034243.5604</v>
      </c>
      <c r="I84" s="3">
        <f>4504476136.07/1000</f>
        <v>4504476.13607</v>
      </c>
      <c r="J84" s="5">
        <f>I84/H84*100</f>
        <v>44.891038462000779</v>
      </c>
      <c r="K84" s="3">
        <f>3993033779.32/1000</f>
        <v>3993033.7793200002</v>
      </c>
      <c r="L84" s="6">
        <f>I84/K84*100</f>
        <v>112.80836539372068</v>
      </c>
      <c r="M84" s="20">
        <v>377427.01932000043</v>
      </c>
    </row>
    <row r="85" spans="1:13" ht="24" x14ac:dyDescent="0.2">
      <c r="A85" s="32"/>
      <c r="B85" s="11" t="s">
        <v>1979</v>
      </c>
      <c r="C85" s="3">
        <f>C84/C82*100</f>
        <v>29.810804978883205</v>
      </c>
      <c r="D85" s="3">
        <f>D84/D82*100</f>
        <v>33.202696257784311</v>
      </c>
      <c r="E85" s="3"/>
      <c r="F85" s="3">
        <f>F84/F82*100</f>
        <v>30.673814855820698</v>
      </c>
      <c r="G85" s="3"/>
      <c r="H85" s="3">
        <f>H84/H82*100</f>
        <v>13.051399380147918</v>
      </c>
      <c r="I85" s="3">
        <f>I84/I82*100</f>
        <v>13.77358353393392</v>
      </c>
      <c r="J85" s="3"/>
      <c r="K85" s="3">
        <f>K84/K82*100</f>
        <v>12.589380542014181</v>
      </c>
      <c r="L85" s="3"/>
      <c r="M85" s="21">
        <f>M84/M82*100</f>
        <v>6.9493795243338656</v>
      </c>
    </row>
    <row r="86" spans="1:13" x14ac:dyDescent="0.2">
      <c r="A86" s="32"/>
      <c r="B86" s="11"/>
      <c r="C86" s="3"/>
      <c r="D86" s="3"/>
      <c r="E86" s="3"/>
      <c r="F86" s="3"/>
      <c r="G86" s="4"/>
      <c r="H86" s="3"/>
      <c r="I86" s="3"/>
      <c r="J86" s="3"/>
      <c r="K86" s="3"/>
      <c r="L86" s="6"/>
      <c r="M86" s="21"/>
    </row>
    <row r="87" spans="1:13" x14ac:dyDescent="0.2">
      <c r="A87" s="32"/>
      <c r="B87" s="12" t="s">
        <v>1980</v>
      </c>
      <c r="C87" s="7"/>
      <c r="D87" s="7"/>
      <c r="E87" s="7" t="s">
        <v>1977</v>
      </c>
      <c r="F87" s="7"/>
      <c r="G87" s="8" t="s">
        <v>1977</v>
      </c>
      <c r="H87" s="9"/>
      <c r="I87" s="7"/>
      <c r="J87" s="10" t="s">
        <v>1977</v>
      </c>
      <c r="K87" s="7"/>
      <c r="L87" s="6"/>
      <c r="M87" s="18" t="s">
        <v>1977</v>
      </c>
    </row>
    <row r="88" spans="1:13" x14ac:dyDescent="0.2">
      <c r="A88" s="32"/>
      <c r="B88" s="13" t="s">
        <v>1981</v>
      </c>
      <c r="C88" s="16"/>
      <c r="D88" s="16"/>
      <c r="E88" s="22" t="s">
        <v>1977</v>
      </c>
      <c r="F88" s="16"/>
      <c r="G88" s="23" t="s">
        <v>1977</v>
      </c>
      <c r="H88" s="16"/>
      <c r="I88" s="15">
        <f>-(0.15*доходы!H7+источники!H53)</f>
        <v>-14130853.218401499</v>
      </c>
      <c r="J88" s="16"/>
      <c r="K88" s="16"/>
      <c r="L88" s="17"/>
      <c r="M88" s="18"/>
    </row>
    <row r="89" spans="1:13" x14ac:dyDescent="0.2">
      <c r="A89" s="32"/>
      <c r="B89" s="13"/>
      <c r="C89" s="16"/>
      <c r="D89" s="16"/>
      <c r="E89" s="22" t="s">
        <v>1977</v>
      </c>
      <c r="F89" s="16"/>
      <c r="G89" s="23" t="s">
        <v>1977</v>
      </c>
      <c r="H89" s="16"/>
      <c r="I89" s="16"/>
      <c r="J89" s="18"/>
      <c r="K89" s="16"/>
      <c r="L89" s="17"/>
      <c r="M89" s="18" t="s">
        <v>1977</v>
      </c>
    </row>
    <row r="90" spans="1:13" ht="24" x14ac:dyDescent="0.2">
      <c r="A90" s="32"/>
      <c r="B90" s="13" t="s">
        <v>1982</v>
      </c>
      <c r="C90" s="16"/>
      <c r="D90" s="16"/>
      <c r="E90" s="22" t="s">
        <v>1977</v>
      </c>
      <c r="F90" s="16"/>
      <c r="G90" s="24"/>
      <c r="H90" s="16"/>
      <c r="I90" s="15">
        <v>12668463.619999999</v>
      </c>
      <c r="J90" s="15"/>
      <c r="K90" s="15">
        <v>11277602.619999999</v>
      </c>
      <c r="L90" s="19">
        <f>I90/K90*100</f>
        <v>112.33294918135712</v>
      </c>
      <c r="M90" s="16"/>
    </row>
    <row r="91" spans="1:13" ht="48" x14ac:dyDescent="0.2">
      <c r="A91" s="32"/>
      <c r="B91" s="14" t="s">
        <v>1986</v>
      </c>
      <c r="C91" s="16"/>
      <c r="D91" s="16"/>
      <c r="E91" s="22" t="s">
        <v>1977</v>
      </c>
      <c r="F91" s="16"/>
      <c r="G91" s="23" t="s">
        <v>1977</v>
      </c>
      <c r="H91" s="16"/>
      <c r="I91" s="16"/>
      <c r="J91" s="18" t="s">
        <v>1977</v>
      </c>
      <c r="K91" s="16"/>
      <c r="L91" s="25" t="s">
        <v>1977</v>
      </c>
      <c r="M91" s="18" t="s">
        <v>1977</v>
      </c>
    </row>
    <row r="92" spans="1:13" x14ac:dyDescent="0.2">
      <c r="A92" s="32"/>
      <c r="B92" s="14" t="s">
        <v>1983</v>
      </c>
      <c r="C92" s="16"/>
      <c r="D92" s="16"/>
      <c r="E92" s="16"/>
      <c r="F92" s="16"/>
      <c r="G92" s="24"/>
      <c r="H92" s="16">
        <f>73184018615.79/1000</f>
        <v>73184018.615789995</v>
      </c>
      <c r="I92" s="16">
        <f>31040589383.41/1000</f>
        <v>31040589.383409999</v>
      </c>
      <c r="J92" s="16">
        <f>I92/H92*100</f>
        <v>42.414436881869669</v>
      </c>
      <c r="K92" s="16">
        <f>30489080614.69/1000</f>
        <v>30489080.614689998</v>
      </c>
      <c r="L92" s="16">
        <f>I92/K92*100</f>
        <v>101.80887307062409</v>
      </c>
      <c r="M92" s="16">
        <v>4591179.294689998</v>
      </c>
    </row>
    <row r="93" spans="1:13" ht="36" x14ac:dyDescent="0.2">
      <c r="A93" s="32"/>
      <c r="B93" s="14" t="s">
        <v>1984</v>
      </c>
      <c r="C93" s="18"/>
      <c r="D93" s="18"/>
      <c r="E93" s="18"/>
      <c r="F93" s="18"/>
      <c r="G93" s="26"/>
      <c r="H93" s="26">
        <f>H92/H82*100</f>
        <v>95.189423044140227</v>
      </c>
      <c r="I93" s="26">
        <f>I92/I82*100</f>
        <v>94.914511232809872</v>
      </c>
      <c r="J93" s="26"/>
      <c r="K93" s="26">
        <f>K92/K82*100</f>
        <v>96.127070154624732</v>
      </c>
      <c r="L93" s="26"/>
      <c r="M93" s="26">
        <f>M92/M82*100</f>
        <v>84.535143881718199</v>
      </c>
    </row>
    <row r="94" spans="1:13" x14ac:dyDescent="0.2">
      <c r="B94" s="13" t="s">
        <v>1985</v>
      </c>
      <c r="C94" s="16"/>
      <c r="D94" s="16">
        <f>6278199.22/1000</f>
        <v>6278.1992199999995</v>
      </c>
      <c r="E94" s="16"/>
      <c r="F94" s="16">
        <f>22377349.52/1000</f>
        <v>22377.34952</v>
      </c>
      <c r="G94" s="24">
        <f>D94/F94*100</f>
        <v>28.0560448608482</v>
      </c>
      <c r="H94" s="27"/>
      <c r="I94" s="16"/>
      <c r="J94" s="16"/>
      <c r="K94" s="16"/>
      <c r="L94" s="16"/>
      <c r="M94" s="16"/>
    </row>
  </sheetData>
  <mergeCells count="4">
    <mergeCell ref="A2:A3"/>
    <mergeCell ref="B2:B3"/>
    <mergeCell ref="C2:G2"/>
    <mergeCell ref="H2:M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0"/>
  <sheetViews>
    <sheetView tabSelected="1" workbookViewId="0">
      <selection activeCell="N3" sqref="N3"/>
    </sheetView>
  </sheetViews>
  <sheetFormatPr defaultRowHeight="12.75" x14ac:dyDescent="0.2"/>
  <cols>
    <col min="1" max="1" width="27.28515625" style="1" customWidth="1"/>
    <col min="2" max="2" width="58.28515625" style="1" bestFit="1" customWidth="1"/>
    <col min="3" max="4" width="13.42578125" style="29" customWidth="1"/>
    <col min="5" max="5" width="9.140625" style="29" customWidth="1"/>
    <col min="6" max="6" width="13.42578125" style="29" customWidth="1"/>
    <col min="7" max="7" width="10.42578125" style="29" customWidth="1"/>
    <col min="8" max="9" width="13.42578125" style="29" customWidth="1"/>
    <col min="10" max="10" width="9.140625" style="29" customWidth="1"/>
    <col min="11" max="11" width="13.42578125" style="29" customWidth="1"/>
    <col min="12" max="12" width="9.85546875" style="29" customWidth="1"/>
    <col min="13" max="13" width="12.28515625" style="29" customWidth="1"/>
    <col min="14" max="14" width="9.140625" style="1" customWidth="1"/>
  </cols>
  <sheetData>
    <row r="2" spans="1:13" ht="12.75" customHeight="1" x14ac:dyDescent="0.2">
      <c r="A2" s="39" t="s">
        <v>1987</v>
      </c>
      <c r="B2" s="39" t="s">
        <v>1988</v>
      </c>
      <c r="C2" s="40" t="s">
        <v>96</v>
      </c>
      <c r="D2" s="40"/>
      <c r="E2" s="40"/>
      <c r="F2" s="40"/>
      <c r="G2" s="40"/>
      <c r="H2" s="41" t="s">
        <v>1989</v>
      </c>
      <c r="I2" s="41"/>
      <c r="J2" s="41"/>
      <c r="K2" s="41"/>
      <c r="L2" s="41"/>
      <c r="M2" s="41"/>
    </row>
    <row r="3" spans="1:13" ht="178.5" x14ac:dyDescent="0.2">
      <c r="A3" s="39"/>
      <c r="B3" s="39"/>
      <c r="C3" s="35" t="s">
        <v>1992</v>
      </c>
      <c r="D3" s="36" t="s">
        <v>1993</v>
      </c>
      <c r="E3" s="35" t="s">
        <v>1990</v>
      </c>
      <c r="F3" s="37" t="s">
        <v>2068</v>
      </c>
      <c r="G3" s="35" t="s">
        <v>1991</v>
      </c>
      <c r="H3" s="35" t="s">
        <v>1995</v>
      </c>
      <c r="I3" s="36" t="s">
        <v>1993</v>
      </c>
      <c r="J3" s="38" t="s">
        <v>1990</v>
      </c>
      <c r="K3" s="37" t="s">
        <v>2068</v>
      </c>
      <c r="L3" s="38" t="s">
        <v>1991</v>
      </c>
      <c r="M3" s="38" t="s">
        <v>1996</v>
      </c>
    </row>
    <row r="4" spans="1:13" x14ac:dyDescent="0.2">
      <c r="A4" s="30" t="s">
        <v>1998</v>
      </c>
      <c r="B4" s="30" t="s">
        <v>1910</v>
      </c>
      <c r="C4" s="33">
        <v>9518198.5832199994</v>
      </c>
      <c r="D4" s="33">
        <v>-5088023.0132099995</v>
      </c>
      <c r="E4" s="28" t="str">
        <f>IF(C4=0," ",IF(D4/C4*100&gt;200,"свыше 200",IF(D4/C4&gt;0,D4/C4*100,"")))</f>
        <v/>
      </c>
      <c r="F4" s="33">
        <v>-3342163.6751700002</v>
      </c>
      <c r="G4" s="28">
        <f>IF(F4=0," ",IF(D4/F4*100&gt;200,"свыше 200",IF(D4/F4&gt;0,D4/F4*100,"")))</f>
        <v>152.23739791712015</v>
      </c>
      <c r="H4" s="33">
        <v>7779902.1127800001</v>
      </c>
      <c r="I4" s="33">
        <v>-4757257.0112699997</v>
      </c>
      <c r="J4" s="28" t="str">
        <f>IF(H4=0," ",IF(I4/H4*100&gt;200,"свыше 200",IF(I4/H4&gt;0,I4/H4*100,"")))</f>
        <v/>
      </c>
      <c r="K4" s="33">
        <v>-3389905.3969700001</v>
      </c>
      <c r="L4" s="28">
        <f>IF(K4=0," ",IF(I4/K4*100&gt;200,"свыше 200",IF(I4/K4&gt;0,I4/K4*100,"")))</f>
        <v>140.3359815150647</v>
      </c>
      <c r="M4" s="33">
        <v>46669.41405000072</v>
      </c>
    </row>
    <row r="5" spans="1:13" ht="25.5" x14ac:dyDescent="0.2">
      <c r="A5" s="30" t="s">
        <v>1999</v>
      </c>
      <c r="B5" s="30" t="s">
        <v>1911</v>
      </c>
      <c r="C5" s="33">
        <v>-210819.54498000001</v>
      </c>
      <c r="D5" s="33">
        <v>6079309.3758800002</v>
      </c>
      <c r="E5" s="28" t="str">
        <f t="shared" ref="E5:E68" si="0">IF(C5=0," ",IF(D5/C5*100&gt;200,"свыше 200",IF(D5/C5&gt;0,D5/C5*100,"")))</f>
        <v/>
      </c>
      <c r="F5" s="33">
        <v>5289612.6830900004</v>
      </c>
      <c r="G5" s="28">
        <f t="shared" ref="G5:G68" si="1">IF(F5=0," ",IF(D5/F5*100&gt;200,"свыше 200",IF(D5/F5&gt;0,D5/F5*100,"")))</f>
        <v>114.92919690159029</v>
      </c>
      <c r="H5" s="33">
        <v>-349101.03544000001</v>
      </c>
      <c r="I5" s="33">
        <v>5310355.9240600001</v>
      </c>
      <c r="J5" s="28" t="str">
        <f t="shared" ref="J5:J68" si="2">IF(H5=0," ",IF(I5/H5*100&gt;200,"свыше 200",IF(I5/H5&gt;0,I5/H5*100,"")))</f>
        <v/>
      </c>
      <c r="K5" s="33">
        <v>4670187.7814800004</v>
      </c>
      <c r="L5" s="28">
        <f t="shared" ref="L5:L68" si="3">IF(K5=0," ",IF(I5/K5*100&gt;200,"свыше 200",IF(I5/K5&gt;0,I5/K5*100,"")))</f>
        <v>113.70754608880263</v>
      </c>
      <c r="M5" s="33">
        <v>409191.60790000018</v>
      </c>
    </row>
    <row r="6" spans="1:13" ht="25.5" x14ac:dyDescent="0.2">
      <c r="A6" s="30" t="s">
        <v>2000</v>
      </c>
      <c r="B6" s="30" t="s">
        <v>1912</v>
      </c>
      <c r="C6" s="33">
        <v>196970.00248</v>
      </c>
      <c r="D6" s="33">
        <v>-60000</v>
      </c>
      <c r="E6" s="28" t="str">
        <f t="shared" si="0"/>
        <v/>
      </c>
      <c r="F6" s="33">
        <v>-1800</v>
      </c>
      <c r="G6" s="28" t="str">
        <f t="shared" si="1"/>
        <v>свыше 200</v>
      </c>
      <c r="H6" s="33"/>
      <c r="I6" s="33"/>
      <c r="J6" s="28" t="str">
        <f t="shared" si="2"/>
        <v xml:space="preserve"> </v>
      </c>
      <c r="K6" s="33"/>
      <c r="L6" s="28" t="str">
        <f t="shared" si="3"/>
        <v xml:space="preserve"> </v>
      </c>
      <c r="M6" s="33"/>
    </row>
    <row r="7" spans="1:13" ht="25.5" x14ac:dyDescent="0.2">
      <c r="A7" s="30" t="s">
        <v>2001</v>
      </c>
      <c r="B7" s="30" t="s">
        <v>1913</v>
      </c>
      <c r="C7" s="33">
        <v>357594.40282000002</v>
      </c>
      <c r="D7" s="33">
        <v>100000</v>
      </c>
      <c r="E7" s="28">
        <f t="shared" si="0"/>
        <v>27.964643521094583</v>
      </c>
      <c r="F7" s="33"/>
      <c r="G7" s="28" t="str">
        <f t="shared" si="1"/>
        <v xml:space="preserve"> </v>
      </c>
      <c r="H7" s="33"/>
      <c r="I7" s="33"/>
      <c r="J7" s="28" t="str">
        <f t="shared" si="2"/>
        <v xml:space="preserve"> </v>
      </c>
      <c r="K7" s="33"/>
      <c r="L7" s="28" t="str">
        <f t="shared" si="3"/>
        <v xml:space="preserve"> </v>
      </c>
      <c r="M7" s="33"/>
    </row>
    <row r="8" spans="1:13" ht="25.5" x14ac:dyDescent="0.2">
      <c r="A8" s="30" t="s">
        <v>2002</v>
      </c>
      <c r="B8" s="30" t="s">
        <v>1914</v>
      </c>
      <c r="C8" s="33">
        <v>-160624.40033999999</v>
      </c>
      <c r="D8" s="33">
        <v>-160000</v>
      </c>
      <c r="E8" s="28">
        <f t="shared" si="0"/>
        <v>99.611266819562715</v>
      </c>
      <c r="F8" s="33">
        <v>-1800</v>
      </c>
      <c r="G8" s="28" t="str">
        <f t="shared" si="1"/>
        <v>свыше 200</v>
      </c>
      <c r="H8" s="33"/>
      <c r="I8" s="33"/>
      <c r="J8" s="28" t="str">
        <f t="shared" si="2"/>
        <v xml:space="preserve"> </v>
      </c>
      <c r="K8" s="33"/>
      <c r="L8" s="28" t="str">
        <f t="shared" si="3"/>
        <v xml:space="preserve"> </v>
      </c>
      <c r="M8" s="33"/>
    </row>
    <row r="9" spans="1:13" ht="25.5" x14ac:dyDescent="0.2">
      <c r="A9" s="30" t="s">
        <v>2003</v>
      </c>
      <c r="B9" s="30" t="s">
        <v>1915</v>
      </c>
      <c r="C9" s="33">
        <v>310000</v>
      </c>
      <c r="D9" s="33">
        <v>100000</v>
      </c>
      <c r="E9" s="28">
        <f t="shared" si="0"/>
        <v>32.258064516129032</v>
      </c>
      <c r="F9" s="33"/>
      <c r="G9" s="28" t="str">
        <f t="shared" si="1"/>
        <v xml:space="preserve"> </v>
      </c>
      <c r="H9" s="33"/>
      <c r="I9" s="33"/>
      <c r="J9" s="28" t="str">
        <f t="shared" si="2"/>
        <v xml:space="preserve"> </v>
      </c>
      <c r="K9" s="33"/>
      <c r="L9" s="28" t="str">
        <f t="shared" si="3"/>
        <v xml:space="preserve"> </v>
      </c>
      <c r="M9" s="33"/>
    </row>
    <row r="10" spans="1:13" ht="25.5" x14ac:dyDescent="0.2">
      <c r="A10" s="30" t="s">
        <v>2004</v>
      </c>
      <c r="B10" s="30" t="s">
        <v>1916</v>
      </c>
      <c r="C10" s="33">
        <v>-160000</v>
      </c>
      <c r="D10" s="33">
        <v>-160000</v>
      </c>
      <c r="E10" s="28">
        <f t="shared" si="0"/>
        <v>100</v>
      </c>
      <c r="F10" s="33"/>
      <c r="G10" s="28" t="str">
        <f t="shared" si="1"/>
        <v xml:space="preserve"> </v>
      </c>
      <c r="H10" s="33"/>
      <c r="I10" s="33"/>
      <c r="J10" s="28" t="str">
        <f t="shared" si="2"/>
        <v xml:space="preserve"> </v>
      </c>
      <c r="K10" s="33"/>
      <c r="L10" s="28" t="str">
        <f t="shared" si="3"/>
        <v xml:space="preserve"> </v>
      </c>
      <c r="M10" s="33"/>
    </row>
    <row r="11" spans="1:13" ht="25.5" x14ac:dyDescent="0.2">
      <c r="A11" s="30" t="s">
        <v>2005</v>
      </c>
      <c r="B11" s="30" t="s">
        <v>1917</v>
      </c>
      <c r="C11" s="33">
        <v>25696.486110000002</v>
      </c>
      <c r="D11" s="33"/>
      <c r="E11" s="28" t="str">
        <f t="shared" si="0"/>
        <v/>
      </c>
      <c r="F11" s="33"/>
      <c r="G11" s="28" t="str">
        <f t="shared" si="1"/>
        <v xml:space="preserve"> </v>
      </c>
      <c r="H11" s="33"/>
      <c r="I11" s="33"/>
      <c r="J11" s="28" t="str">
        <f t="shared" si="2"/>
        <v xml:space="preserve"> </v>
      </c>
      <c r="K11" s="33"/>
      <c r="L11" s="28" t="str">
        <f t="shared" si="3"/>
        <v xml:space="preserve"> </v>
      </c>
      <c r="M11" s="33"/>
    </row>
    <row r="12" spans="1:13" ht="25.5" x14ac:dyDescent="0.2">
      <c r="A12" s="30" t="s">
        <v>2006</v>
      </c>
      <c r="B12" s="30" t="s">
        <v>1918</v>
      </c>
      <c r="C12" s="33">
        <v>-624.40034000000003</v>
      </c>
      <c r="D12" s="33"/>
      <c r="E12" s="28" t="str">
        <f t="shared" si="0"/>
        <v/>
      </c>
      <c r="F12" s="33"/>
      <c r="G12" s="28" t="str">
        <f t="shared" si="1"/>
        <v xml:space="preserve"> </v>
      </c>
      <c r="H12" s="33"/>
      <c r="I12" s="33"/>
      <c r="J12" s="28" t="str">
        <f t="shared" si="2"/>
        <v xml:space="preserve"> </v>
      </c>
      <c r="K12" s="33"/>
      <c r="L12" s="28" t="str">
        <f t="shared" si="3"/>
        <v xml:space="preserve"> </v>
      </c>
      <c r="M12" s="33"/>
    </row>
    <row r="13" spans="1:13" ht="25.5" x14ac:dyDescent="0.2">
      <c r="A13" s="30" t="s">
        <v>2007</v>
      </c>
      <c r="B13" s="30" t="s">
        <v>1919</v>
      </c>
      <c r="C13" s="33">
        <v>21897.916710000001</v>
      </c>
      <c r="D13" s="33"/>
      <c r="E13" s="28" t="str">
        <f t="shared" si="0"/>
        <v/>
      </c>
      <c r="F13" s="33"/>
      <c r="G13" s="28" t="str">
        <f t="shared" si="1"/>
        <v xml:space="preserve"> </v>
      </c>
      <c r="H13" s="33"/>
      <c r="I13" s="33"/>
      <c r="J13" s="28" t="str">
        <f t="shared" si="2"/>
        <v xml:space="preserve"> </v>
      </c>
      <c r="K13" s="33"/>
      <c r="L13" s="28" t="str">
        <f t="shared" si="3"/>
        <v xml:space="preserve"> </v>
      </c>
      <c r="M13" s="33"/>
    </row>
    <row r="14" spans="1:13" ht="25.5" x14ac:dyDescent="0.2">
      <c r="A14" s="30" t="s">
        <v>2008</v>
      </c>
      <c r="B14" s="30" t="s">
        <v>1920</v>
      </c>
      <c r="C14" s="33"/>
      <c r="D14" s="33"/>
      <c r="E14" s="28" t="str">
        <f t="shared" si="0"/>
        <v xml:space="preserve"> </v>
      </c>
      <c r="F14" s="33">
        <v>-1800</v>
      </c>
      <c r="G14" s="28" t="str">
        <f t="shared" si="1"/>
        <v/>
      </c>
      <c r="H14" s="33"/>
      <c r="I14" s="33"/>
      <c r="J14" s="28" t="str">
        <f t="shared" si="2"/>
        <v xml:space="preserve"> </v>
      </c>
      <c r="K14" s="33"/>
      <c r="L14" s="28" t="str">
        <f t="shared" si="3"/>
        <v xml:space="preserve"> </v>
      </c>
      <c r="M14" s="33"/>
    </row>
    <row r="15" spans="1:13" ht="25.5" x14ac:dyDescent="0.2">
      <c r="A15" s="30" t="s">
        <v>2009</v>
      </c>
      <c r="B15" s="30" t="s">
        <v>1921</v>
      </c>
      <c r="C15" s="33">
        <v>-72341.740779999993</v>
      </c>
      <c r="D15" s="33">
        <v>-70673.466629999995</v>
      </c>
      <c r="E15" s="28">
        <f t="shared" si="0"/>
        <v>97.69389825014936</v>
      </c>
      <c r="F15" s="33">
        <v>298000</v>
      </c>
      <c r="G15" s="28" t="str">
        <f t="shared" si="1"/>
        <v/>
      </c>
      <c r="H15" s="33">
        <v>-72341.740779999993</v>
      </c>
      <c r="I15" s="33">
        <v>-480673.46662999998</v>
      </c>
      <c r="J15" s="28" t="str">
        <f t="shared" si="2"/>
        <v>свыше 200</v>
      </c>
      <c r="K15" s="33"/>
      <c r="L15" s="28" t="str">
        <f t="shared" si="3"/>
        <v xml:space="preserve"> </v>
      </c>
      <c r="M15" s="33">
        <v>516543.53337000002</v>
      </c>
    </row>
    <row r="16" spans="1:13" ht="25.5" x14ac:dyDescent="0.2">
      <c r="A16" s="30" t="s">
        <v>2010</v>
      </c>
      <c r="B16" s="30" t="s">
        <v>1922</v>
      </c>
      <c r="C16" s="33">
        <v>-72341.740779999993</v>
      </c>
      <c r="D16" s="33">
        <v>-70673.466629999995</v>
      </c>
      <c r="E16" s="28">
        <f t="shared" si="0"/>
        <v>97.69389825014936</v>
      </c>
      <c r="F16" s="33">
        <v>298000</v>
      </c>
      <c r="G16" s="28" t="str">
        <f t="shared" si="1"/>
        <v/>
      </c>
      <c r="H16" s="33">
        <v>-72341.740779999993</v>
      </c>
      <c r="I16" s="33">
        <v>-480673.46662999998</v>
      </c>
      <c r="J16" s="28" t="str">
        <f t="shared" si="2"/>
        <v>свыше 200</v>
      </c>
      <c r="K16" s="33"/>
      <c r="L16" s="28" t="str">
        <f t="shared" si="3"/>
        <v xml:space="preserve"> </v>
      </c>
      <c r="M16" s="33">
        <v>516543.53337000002</v>
      </c>
    </row>
    <row r="17" spans="1:13" ht="25.5" x14ac:dyDescent="0.2">
      <c r="A17" s="30" t="s">
        <v>2011</v>
      </c>
      <c r="B17" s="30" t="s">
        <v>1923</v>
      </c>
      <c r="C17" s="33">
        <v>7017557.7999999998</v>
      </c>
      <c r="D17" s="33">
        <v>926543.53336999996</v>
      </c>
      <c r="E17" s="28">
        <f t="shared" si="0"/>
        <v>13.203219122327713</v>
      </c>
      <c r="F17" s="33">
        <v>298000</v>
      </c>
      <c r="G17" s="28" t="str">
        <f t="shared" si="1"/>
        <v>свыше 200</v>
      </c>
      <c r="H17" s="33">
        <v>6549442</v>
      </c>
      <c r="I17" s="33">
        <v>516543.53337000002</v>
      </c>
      <c r="J17" s="28">
        <f t="shared" si="2"/>
        <v>7.8868327007094647</v>
      </c>
      <c r="K17" s="33"/>
      <c r="L17" s="28" t="str">
        <f t="shared" si="3"/>
        <v xml:space="preserve"> </v>
      </c>
      <c r="M17" s="33">
        <v>516543.53337000002</v>
      </c>
    </row>
    <row r="18" spans="1:13" ht="38.25" x14ac:dyDescent="0.2">
      <c r="A18" s="30" t="s">
        <v>2012</v>
      </c>
      <c r="B18" s="30" t="s">
        <v>1924</v>
      </c>
      <c r="C18" s="33">
        <v>-7089899.5407800004</v>
      </c>
      <c r="D18" s="33">
        <v>-997217</v>
      </c>
      <c r="E18" s="28">
        <f t="shared" si="0"/>
        <v>14.065319180676155</v>
      </c>
      <c r="F18" s="33"/>
      <c r="G18" s="28" t="str">
        <f t="shared" si="1"/>
        <v xml:space="preserve"> </v>
      </c>
      <c r="H18" s="33">
        <v>-6621783.7407799996</v>
      </c>
      <c r="I18" s="33">
        <v>-997217</v>
      </c>
      <c r="J18" s="28">
        <f t="shared" si="2"/>
        <v>15.059643126951997</v>
      </c>
      <c r="K18" s="33"/>
      <c r="L18" s="28" t="str">
        <f t="shared" si="3"/>
        <v xml:space="preserve"> </v>
      </c>
      <c r="M18" s="33"/>
    </row>
    <row r="19" spans="1:13" ht="38.25" x14ac:dyDescent="0.2">
      <c r="A19" s="30" t="s">
        <v>2013</v>
      </c>
      <c r="B19" s="30" t="s">
        <v>1925</v>
      </c>
      <c r="C19" s="33">
        <v>6549442</v>
      </c>
      <c r="D19" s="33">
        <v>516543.53337000002</v>
      </c>
      <c r="E19" s="28">
        <f t="shared" si="0"/>
        <v>7.8868327007094647</v>
      </c>
      <c r="F19" s="33"/>
      <c r="G19" s="28" t="str">
        <f t="shared" si="1"/>
        <v xml:space="preserve"> </v>
      </c>
      <c r="H19" s="33">
        <v>6549442</v>
      </c>
      <c r="I19" s="33">
        <v>516543.53337000002</v>
      </c>
      <c r="J19" s="28">
        <f t="shared" si="2"/>
        <v>7.8868327007094647</v>
      </c>
      <c r="K19" s="33"/>
      <c r="L19" s="28" t="str">
        <f t="shared" si="3"/>
        <v xml:space="preserve"> </v>
      </c>
      <c r="M19" s="33">
        <v>516543.53337000002</v>
      </c>
    </row>
    <row r="20" spans="1:13" ht="38.25" x14ac:dyDescent="0.2">
      <c r="A20" s="30" t="s">
        <v>2014</v>
      </c>
      <c r="B20" s="30" t="s">
        <v>1926</v>
      </c>
      <c r="C20" s="33">
        <v>-6621783.7407799996</v>
      </c>
      <c r="D20" s="33">
        <v>-997217</v>
      </c>
      <c r="E20" s="28">
        <f t="shared" si="0"/>
        <v>15.059643126951997</v>
      </c>
      <c r="F20" s="33"/>
      <c r="G20" s="28" t="str">
        <f t="shared" si="1"/>
        <v xml:space="preserve"> </v>
      </c>
      <c r="H20" s="33">
        <v>-6621783.7407799996</v>
      </c>
      <c r="I20" s="33">
        <v>-997217</v>
      </c>
      <c r="J20" s="28">
        <f t="shared" si="2"/>
        <v>15.059643126951997</v>
      </c>
      <c r="K20" s="33"/>
      <c r="L20" s="28" t="str">
        <f t="shared" si="3"/>
        <v xml:space="preserve"> </v>
      </c>
      <c r="M20" s="33"/>
    </row>
    <row r="21" spans="1:13" ht="38.25" x14ac:dyDescent="0.2">
      <c r="A21" s="30" t="s">
        <v>2015</v>
      </c>
      <c r="B21" s="30" t="s">
        <v>1927</v>
      </c>
      <c r="C21" s="33">
        <v>410000</v>
      </c>
      <c r="D21" s="33">
        <v>410000</v>
      </c>
      <c r="E21" s="28">
        <f t="shared" si="0"/>
        <v>100</v>
      </c>
      <c r="F21" s="33">
        <v>298000</v>
      </c>
      <c r="G21" s="28">
        <f t="shared" si="1"/>
        <v>137.58389261744966</v>
      </c>
      <c r="H21" s="33"/>
      <c r="I21" s="33"/>
      <c r="J21" s="28" t="str">
        <f t="shared" si="2"/>
        <v xml:space="preserve"> </v>
      </c>
      <c r="K21" s="33"/>
      <c r="L21" s="28" t="str">
        <f t="shared" si="3"/>
        <v xml:space="preserve"> </v>
      </c>
      <c r="M21" s="33"/>
    </row>
    <row r="22" spans="1:13" ht="38.25" x14ac:dyDescent="0.2">
      <c r="A22" s="30" t="s">
        <v>2016</v>
      </c>
      <c r="B22" s="30" t="s">
        <v>1928</v>
      </c>
      <c r="C22" s="33">
        <v>-410000</v>
      </c>
      <c r="D22" s="33"/>
      <c r="E22" s="28" t="str">
        <f t="shared" si="0"/>
        <v/>
      </c>
      <c r="F22" s="33"/>
      <c r="G22" s="28" t="str">
        <f t="shared" si="1"/>
        <v xml:space="preserve"> </v>
      </c>
      <c r="H22" s="33"/>
      <c r="I22" s="33"/>
      <c r="J22" s="28" t="str">
        <f t="shared" si="2"/>
        <v xml:space="preserve"> </v>
      </c>
      <c r="K22" s="33"/>
      <c r="L22" s="28" t="str">
        <f t="shared" si="3"/>
        <v xml:space="preserve"> </v>
      </c>
      <c r="M22" s="33"/>
    </row>
    <row r="23" spans="1:13" ht="38.25" x14ac:dyDescent="0.2">
      <c r="A23" s="30" t="s">
        <v>2017</v>
      </c>
      <c r="B23" s="30" t="s">
        <v>1929</v>
      </c>
      <c r="C23" s="33">
        <v>51177.4</v>
      </c>
      <c r="D23" s="33"/>
      <c r="E23" s="28" t="str">
        <f t="shared" si="0"/>
        <v/>
      </c>
      <c r="F23" s="33"/>
      <c r="G23" s="28" t="str">
        <f t="shared" si="1"/>
        <v xml:space="preserve"> </v>
      </c>
      <c r="H23" s="33"/>
      <c r="I23" s="33"/>
      <c r="J23" s="28" t="str">
        <f t="shared" si="2"/>
        <v xml:space="preserve"> </v>
      </c>
      <c r="K23" s="33"/>
      <c r="L23" s="28" t="str">
        <f t="shared" si="3"/>
        <v xml:space="preserve"> </v>
      </c>
      <c r="M23" s="33"/>
    </row>
    <row r="24" spans="1:13" ht="38.25" x14ac:dyDescent="0.2">
      <c r="A24" s="30" t="s">
        <v>2018</v>
      </c>
      <c r="B24" s="30" t="s">
        <v>1930</v>
      </c>
      <c r="C24" s="33">
        <v>-51177.4</v>
      </c>
      <c r="D24" s="33"/>
      <c r="E24" s="28" t="str">
        <f t="shared" si="0"/>
        <v/>
      </c>
      <c r="F24" s="33"/>
      <c r="G24" s="28" t="str">
        <f t="shared" si="1"/>
        <v xml:space="preserve"> </v>
      </c>
      <c r="H24" s="33"/>
      <c r="I24" s="33"/>
      <c r="J24" s="28" t="str">
        <f t="shared" si="2"/>
        <v xml:space="preserve"> </v>
      </c>
      <c r="K24" s="33"/>
      <c r="L24" s="28" t="str">
        <f t="shared" si="3"/>
        <v xml:space="preserve"> </v>
      </c>
      <c r="M24" s="33"/>
    </row>
    <row r="25" spans="1:13" ht="38.25" x14ac:dyDescent="0.2">
      <c r="A25" s="30" t="s">
        <v>2019</v>
      </c>
      <c r="B25" s="30" t="s">
        <v>1931</v>
      </c>
      <c r="C25" s="33">
        <v>6938.4</v>
      </c>
      <c r="D25" s="33"/>
      <c r="E25" s="28" t="str">
        <f t="shared" si="0"/>
        <v/>
      </c>
      <c r="F25" s="33"/>
      <c r="G25" s="28" t="str">
        <f t="shared" si="1"/>
        <v xml:space="preserve"> </v>
      </c>
      <c r="H25" s="33"/>
      <c r="I25" s="33"/>
      <c r="J25" s="28" t="str">
        <f t="shared" si="2"/>
        <v xml:space="preserve"> </v>
      </c>
      <c r="K25" s="33"/>
      <c r="L25" s="28" t="str">
        <f t="shared" si="3"/>
        <v xml:space="preserve"> </v>
      </c>
      <c r="M25" s="33"/>
    </row>
    <row r="26" spans="1:13" ht="38.25" x14ac:dyDescent="0.2">
      <c r="A26" s="30" t="s">
        <v>2020</v>
      </c>
      <c r="B26" s="30" t="s">
        <v>1932</v>
      </c>
      <c r="C26" s="33">
        <v>-6938.4</v>
      </c>
      <c r="D26" s="33"/>
      <c r="E26" s="28" t="str">
        <f t="shared" si="0"/>
        <v/>
      </c>
      <c r="F26" s="33"/>
      <c r="G26" s="28" t="str">
        <f t="shared" si="1"/>
        <v xml:space="preserve"> </v>
      </c>
      <c r="H26" s="33"/>
      <c r="I26" s="33"/>
      <c r="J26" s="28" t="str">
        <f t="shared" si="2"/>
        <v xml:space="preserve"> </v>
      </c>
      <c r="K26" s="33"/>
      <c r="L26" s="28" t="str">
        <f t="shared" si="3"/>
        <v xml:space="preserve"> </v>
      </c>
      <c r="M26" s="33"/>
    </row>
    <row r="27" spans="1:13" x14ac:dyDescent="0.2">
      <c r="A27" s="30" t="s">
        <v>2021</v>
      </c>
      <c r="B27" s="30" t="s">
        <v>1933</v>
      </c>
      <c r="C27" s="33">
        <v>-335447.80667999998</v>
      </c>
      <c r="D27" s="33">
        <v>6209982.8425099999</v>
      </c>
      <c r="E27" s="28" t="str">
        <f t="shared" si="0"/>
        <v/>
      </c>
      <c r="F27" s="33">
        <v>4993412.6830900004</v>
      </c>
      <c r="G27" s="28">
        <f t="shared" si="1"/>
        <v>124.36350120910029</v>
      </c>
      <c r="H27" s="33">
        <v>-276759.29466000001</v>
      </c>
      <c r="I27" s="33">
        <v>5791029.3906899998</v>
      </c>
      <c r="J27" s="28" t="str">
        <f t="shared" si="2"/>
        <v/>
      </c>
      <c r="K27" s="33">
        <v>4670187.7814800004</v>
      </c>
      <c r="L27" s="28">
        <f t="shared" si="3"/>
        <v>123.99992594847653</v>
      </c>
      <c r="M27" s="33">
        <v>-107351.92547000013</v>
      </c>
    </row>
    <row r="28" spans="1:13" ht="25.5" x14ac:dyDescent="0.2">
      <c r="A28" s="30" t="s">
        <v>2022</v>
      </c>
      <c r="B28" s="30" t="s">
        <v>1934</v>
      </c>
      <c r="C28" s="33">
        <v>2683.9333200000001</v>
      </c>
      <c r="D28" s="33">
        <v>2683.9333200000001</v>
      </c>
      <c r="E28" s="28">
        <f t="shared" si="0"/>
        <v>100</v>
      </c>
      <c r="F28" s="33">
        <v>2562.4166799999998</v>
      </c>
      <c r="G28" s="28">
        <f t="shared" si="1"/>
        <v>104.74226697587684</v>
      </c>
      <c r="H28" s="33"/>
      <c r="I28" s="33"/>
      <c r="J28" s="28" t="str">
        <f t="shared" si="2"/>
        <v xml:space="preserve"> </v>
      </c>
      <c r="K28" s="33"/>
      <c r="L28" s="28" t="str">
        <f t="shared" si="3"/>
        <v xml:space="preserve"> </v>
      </c>
      <c r="M28" s="33"/>
    </row>
    <row r="29" spans="1:13" ht="25.5" x14ac:dyDescent="0.2">
      <c r="A29" s="30" t="s">
        <v>2023</v>
      </c>
      <c r="B29" s="30" t="s">
        <v>1935</v>
      </c>
      <c r="C29" s="33">
        <v>2683.9333200000001</v>
      </c>
      <c r="D29" s="33">
        <v>2683.9333200000001</v>
      </c>
      <c r="E29" s="28">
        <f t="shared" si="0"/>
        <v>100</v>
      </c>
      <c r="F29" s="33">
        <v>2562.4166799999998</v>
      </c>
      <c r="G29" s="28">
        <f t="shared" si="1"/>
        <v>104.74226697587684</v>
      </c>
      <c r="H29" s="33"/>
      <c r="I29" s="33"/>
      <c r="J29" s="28" t="str">
        <f t="shared" si="2"/>
        <v xml:space="preserve"> </v>
      </c>
      <c r="K29" s="33"/>
      <c r="L29" s="28" t="str">
        <f t="shared" si="3"/>
        <v xml:space="preserve"> </v>
      </c>
      <c r="M29" s="33"/>
    </row>
    <row r="30" spans="1:13" ht="25.5" x14ac:dyDescent="0.2">
      <c r="A30" s="30" t="s">
        <v>2024</v>
      </c>
      <c r="B30" s="30" t="s">
        <v>1936</v>
      </c>
      <c r="C30" s="33">
        <v>2683.9333200000001</v>
      </c>
      <c r="D30" s="33">
        <v>2683.9333200000001</v>
      </c>
      <c r="E30" s="28">
        <f t="shared" si="0"/>
        <v>100</v>
      </c>
      <c r="F30" s="33">
        <v>2562.4166799999998</v>
      </c>
      <c r="G30" s="28">
        <f t="shared" si="1"/>
        <v>104.74226697587684</v>
      </c>
      <c r="H30" s="33"/>
      <c r="I30" s="33"/>
      <c r="J30" s="28" t="str">
        <f t="shared" si="2"/>
        <v xml:space="preserve"> </v>
      </c>
      <c r="K30" s="33"/>
      <c r="L30" s="28" t="str">
        <f t="shared" si="3"/>
        <v xml:space="preserve"> </v>
      </c>
      <c r="M30" s="33"/>
    </row>
    <row r="31" spans="1:13" ht="25.5" x14ac:dyDescent="0.2">
      <c r="A31" s="30" t="s">
        <v>2025</v>
      </c>
      <c r="B31" s="30" t="s">
        <v>1937</v>
      </c>
      <c r="C31" s="33">
        <v>-338131.74</v>
      </c>
      <c r="D31" s="33">
        <v>10934.13</v>
      </c>
      <c r="E31" s="28" t="str">
        <f t="shared" si="0"/>
        <v/>
      </c>
      <c r="F31" s="33">
        <v>10934.13</v>
      </c>
      <c r="G31" s="28">
        <f t="shared" si="1"/>
        <v>100</v>
      </c>
      <c r="H31" s="33">
        <v>-276759.29466000001</v>
      </c>
      <c r="I31" s="33">
        <v>15934.13</v>
      </c>
      <c r="J31" s="28" t="str">
        <f t="shared" si="2"/>
        <v/>
      </c>
      <c r="K31" s="33">
        <v>12934.13</v>
      </c>
      <c r="L31" s="28">
        <f t="shared" si="3"/>
        <v>123.19444755851379</v>
      </c>
      <c r="M31" s="33">
        <v>1822.3549999999996</v>
      </c>
    </row>
    <row r="32" spans="1:13" ht="25.5" x14ac:dyDescent="0.2">
      <c r="A32" s="30" t="s">
        <v>2026</v>
      </c>
      <c r="B32" s="30" t="s">
        <v>1938</v>
      </c>
      <c r="C32" s="33">
        <v>-660300</v>
      </c>
      <c r="D32" s="33"/>
      <c r="E32" s="28" t="str">
        <f t="shared" si="0"/>
        <v/>
      </c>
      <c r="F32" s="33"/>
      <c r="G32" s="28" t="str">
        <f t="shared" si="1"/>
        <v xml:space="preserve"> </v>
      </c>
      <c r="H32" s="33">
        <v>-650000</v>
      </c>
      <c r="I32" s="33"/>
      <c r="J32" s="28" t="str">
        <f t="shared" si="2"/>
        <v/>
      </c>
      <c r="K32" s="33"/>
      <c r="L32" s="28" t="str">
        <f t="shared" si="3"/>
        <v xml:space="preserve"> </v>
      </c>
      <c r="M32" s="33"/>
    </row>
    <row r="33" spans="1:13" ht="25.5" x14ac:dyDescent="0.2">
      <c r="A33" s="30" t="s">
        <v>2027</v>
      </c>
      <c r="B33" s="30" t="s">
        <v>1939</v>
      </c>
      <c r="C33" s="33">
        <v>322168.26</v>
      </c>
      <c r="D33" s="33">
        <v>10934.13</v>
      </c>
      <c r="E33" s="28">
        <f t="shared" si="0"/>
        <v>3.3939190657701657</v>
      </c>
      <c r="F33" s="33">
        <v>10934.13</v>
      </c>
      <c r="G33" s="28">
        <f t="shared" si="1"/>
        <v>100</v>
      </c>
      <c r="H33" s="33">
        <v>373240.70533999999</v>
      </c>
      <c r="I33" s="33">
        <v>15934.13</v>
      </c>
      <c r="J33" s="28">
        <f t="shared" si="2"/>
        <v>4.2691297524703149</v>
      </c>
      <c r="K33" s="33">
        <v>12934.13</v>
      </c>
      <c r="L33" s="28">
        <f t="shared" si="3"/>
        <v>123.19444755851379</v>
      </c>
      <c r="M33" s="33">
        <v>1822.3549999999996</v>
      </c>
    </row>
    <row r="34" spans="1:13" ht="25.5" x14ac:dyDescent="0.2">
      <c r="A34" s="30" t="s">
        <v>2028</v>
      </c>
      <c r="B34" s="30" t="s">
        <v>1940</v>
      </c>
      <c r="C34" s="33">
        <v>21868.26</v>
      </c>
      <c r="D34" s="33">
        <v>10934.13</v>
      </c>
      <c r="E34" s="28">
        <f t="shared" si="0"/>
        <v>50</v>
      </c>
      <c r="F34" s="33">
        <v>10934.13</v>
      </c>
      <c r="G34" s="28">
        <f t="shared" si="1"/>
        <v>100</v>
      </c>
      <c r="H34" s="33">
        <v>21868.26</v>
      </c>
      <c r="I34" s="33">
        <v>10934.13</v>
      </c>
      <c r="J34" s="28">
        <f t="shared" si="2"/>
        <v>50</v>
      </c>
      <c r="K34" s="33">
        <v>10934.13</v>
      </c>
      <c r="L34" s="28">
        <f t="shared" si="3"/>
        <v>100</v>
      </c>
      <c r="M34" s="33">
        <v>1822.3549999999996</v>
      </c>
    </row>
    <row r="35" spans="1:13" ht="38.25" x14ac:dyDescent="0.2">
      <c r="A35" s="30" t="s">
        <v>2029</v>
      </c>
      <c r="B35" s="30" t="s">
        <v>1941</v>
      </c>
      <c r="C35" s="33">
        <v>21868.26</v>
      </c>
      <c r="D35" s="33">
        <v>10934.13</v>
      </c>
      <c r="E35" s="28">
        <f t="shared" si="0"/>
        <v>50</v>
      </c>
      <c r="F35" s="33">
        <v>10934.13</v>
      </c>
      <c r="G35" s="28">
        <f t="shared" si="1"/>
        <v>100</v>
      </c>
      <c r="H35" s="33">
        <v>21868.26</v>
      </c>
      <c r="I35" s="33">
        <v>10934.13</v>
      </c>
      <c r="J35" s="28">
        <f t="shared" si="2"/>
        <v>50</v>
      </c>
      <c r="K35" s="33">
        <v>10934.13</v>
      </c>
      <c r="L35" s="28">
        <f t="shared" si="3"/>
        <v>100</v>
      </c>
      <c r="M35" s="33">
        <v>1822.3549999999996</v>
      </c>
    </row>
    <row r="36" spans="1:13" ht="25.5" x14ac:dyDescent="0.2">
      <c r="A36" s="30" t="s">
        <v>2030</v>
      </c>
      <c r="B36" s="30" t="s">
        <v>1942</v>
      </c>
      <c r="C36" s="33">
        <v>-660300</v>
      </c>
      <c r="D36" s="33"/>
      <c r="E36" s="28" t="str">
        <f t="shared" si="0"/>
        <v/>
      </c>
      <c r="F36" s="33"/>
      <c r="G36" s="28" t="str">
        <f t="shared" si="1"/>
        <v xml:space="preserve"> </v>
      </c>
      <c r="H36" s="33">
        <v>-650000</v>
      </c>
      <c r="I36" s="33"/>
      <c r="J36" s="28" t="str">
        <f t="shared" si="2"/>
        <v/>
      </c>
      <c r="K36" s="33"/>
      <c r="L36" s="28" t="str">
        <f t="shared" si="3"/>
        <v xml:space="preserve"> </v>
      </c>
      <c r="M36" s="33"/>
    </row>
    <row r="37" spans="1:13" ht="38.25" x14ac:dyDescent="0.2">
      <c r="A37" s="30" t="s">
        <v>2031</v>
      </c>
      <c r="B37" s="30" t="s">
        <v>1943</v>
      </c>
      <c r="C37" s="33">
        <v>300300</v>
      </c>
      <c r="D37" s="33"/>
      <c r="E37" s="28" t="str">
        <f t="shared" si="0"/>
        <v/>
      </c>
      <c r="F37" s="33"/>
      <c r="G37" s="28" t="str">
        <f t="shared" si="1"/>
        <v xml:space="preserve"> </v>
      </c>
      <c r="H37" s="33">
        <v>351372.44533999998</v>
      </c>
      <c r="I37" s="33">
        <v>5000</v>
      </c>
      <c r="J37" s="28">
        <f t="shared" si="2"/>
        <v>1.4229914913111157</v>
      </c>
      <c r="K37" s="33">
        <v>2000</v>
      </c>
      <c r="L37" s="28" t="str">
        <f t="shared" si="3"/>
        <v>свыше 200</v>
      </c>
      <c r="M37" s="33"/>
    </row>
    <row r="38" spans="1:13" ht="38.25" x14ac:dyDescent="0.2">
      <c r="A38" s="30" t="s">
        <v>2032</v>
      </c>
      <c r="B38" s="30" t="s">
        <v>1944</v>
      </c>
      <c r="C38" s="33">
        <v>-650000</v>
      </c>
      <c r="D38" s="33"/>
      <c r="E38" s="28" t="str">
        <f t="shared" si="0"/>
        <v/>
      </c>
      <c r="F38" s="33"/>
      <c r="G38" s="28" t="str">
        <f t="shared" si="1"/>
        <v xml:space="preserve"> </v>
      </c>
      <c r="H38" s="33">
        <v>-650000</v>
      </c>
      <c r="I38" s="33"/>
      <c r="J38" s="28" t="str">
        <f t="shared" si="2"/>
        <v/>
      </c>
      <c r="K38" s="33"/>
      <c r="L38" s="28" t="str">
        <f t="shared" si="3"/>
        <v xml:space="preserve"> </v>
      </c>
      <c r="M38" s="33"/>
    </row>
    <row r="39" spans="1:13" ht="38.25" x14ac:dyDescent="0.2">
      <c r="A39" s="30" t="s">
        <v>2033</v>
      </c>
      <c r="B39" s="30" t="s">
        <v>1945</v>
      </c>
      <c r="C39" s="33">
        <v>290000</v>
      </c>
      <c r="D39" s="33"/>
      <c r="E39" s="28" t="str">
        <f t="shared" si="0"/>
        <v/>
      </c>
      <c r="F39" s="33"/>
      <c r="G39" s="28" t="str">
        <f t="shared" si="1"/>
        <v xml:space="preserve"> </v>
      </c>
      <c r="H39" s="33">
        <v>351372.44533999998</v>
      </c>
      <c r="I39" s="33">
        <v>5000</v>
      </c>
      <c r="J39" s="28">
        <f t="shared" si="2"/>
        <v>1.4229914913111157</v>
      </c>
      <c r="K39" s="33">
        <v>2000</v>
      </c>
      <c r="L39" s="28" t="str">
        <f t="shared" si="3"/>
        <v>свыше 200</v>
      </c>
      <c r="M39" s="33"/>
    </row>
    <row r="40" spans="1:13" ht="38.25" x14ac:dyDescent="0.2">
      <c r="A40" s="30" t="s">
        <v>2034</v>
      </c>
      <c r="B40" s="30" t="s">
        <v>1946</v>
      </c>
      <c r="C40" s="33">
        <v>-10300</v>
      </c>
      <c r="D40" s="33"/>
      <c r="E40" s="28" t="str">
        <f t="shared" si="0"/>
        <v/>
      </c>
      <c r="F40" s="33"/>
      <c r="G40" s="28" t="str">
        <f t="shared" si="1"/>
        <v xml:space="preserve"> </v>
      </c>
      <c r="H40" s="33"/>
      <c r="I40" s="33"/>
      <c r="J40" s="28" t="str">
        <f t="shared" si="2"/>
        <v xml:space="preserve"> </v>
      </c>
      <c r="K40" s="33"/>
      <c r="L40" s="28" t="str">
        <f t="shared" si="3"/>
        <v xml:space="preserve"> </v>
      </c>
      <c r="M40" s="33"/>
    </row>
    <row r="41" spans="1:13" ht="38.25" x14ac:dyDescent="0.2">
      <c r="A41" s="30" t="s">
        <v>2035</v>
      </c>
      <c r="B41" s="30" t="s">
        <v>1947</v>
      </c>
      <c r="C41" s="33">
        <v>10300</v>
      </c>
      <c r="D41" s="33"/>
      <c r="E41" s="28" t="str">
        <f t="shared" si="0"/>
        <v/>
      </c>
      <c r="F41" s="33"/>
      <c r="G41" s="28" t="str">
        <f t="shared" si="1"/>
        <v xml:space="preserve"> </v>
      </c>
      <c r="H41" s="33"/>
      <c r="I41" s="33"/>
      <c r="J41" s="28" t="str">
        <f t="shared" si="2"/>
        <v xml:space="preserve"> </v>
      </c>
      <c r="K41" s="33"/>
      <c r="L41" s="28" t="str">
        <f t="shared" si="3"/>
        <v xml:space="preserve"> </v>
      </c>
      <c r="M41" s="33"/>
    </row>
    <row r="42" spans="1:13" ht="25.5" x14ac:dyDescent="0.2">
      <c r="A42" s="30" t="s">
        <v>2036</v>
      </c>
      <c r="B42" s="30" t="s">
        <v>1948</v>
      </c>
      <c r="C42" s="33"/>
      <c r="D42" s="33">
        <v>6196364.7791900001</v>
      </c>
      <c r="E42" s="28" t="str">
        <f t="shared" si="0"/>
        <v xml:space="preserve"> </v>
      </c>
      <c r="F42" s="33">
        <v>4979916.1364099998</v>
      </c>
      <c r="G42" s="28">
        <f t="shared" si="1"/>
        <v>124.42709092801978</v>
      </c>
      <c r="H42" s="33"/>
      <c r="I42" s="33">
        <v>5775095.2606899999</v>
      </c>
      <c r="J42" s="28" t="str">
        <f t="shared" si="2"/>
        <v xml:space="preserve"> </v>
      </c>
      <c r="K42" s="33">
        <v>4657253.6514799995</v>
      </c>
      <c r="L42" s="28">
        <f t="shared" si="3"/>
        <v>124.00216292395345</v>
      </c>
      <c r="M42" s="33">
        <v>-109174.28046999965</v>
      </c>
    </row>
    <row r="43" spans="1:13" ht="63.75" x14ac:dyDescent="0.2">
      <c r="A43" s="30" t="s">
        <v>2037</v>
      </c>
      <c r="B43" s="30" t="s">
        <v>1949</v>
      </c>
      <c r="C43" s="33"/>
      <c r="D43" s="33">
        <v>6196364.7791900001</v>
      </c>
      <c r="E43" s="28" t="str">
        <f t="shared" si="0"/>
        <v xml:space="preserve"> </v>
      </c>
      <c r="F43" s="33">
        <v>4979916.1364099998</v>
      </c>
      <c r="G43" s="28">
        <f t="shared" si="1"/>
        <v>124.42709092801978</v>
      </c>
      <c r="H43" s="33"/>
      <c r="I43" s="33">
        <v>5775095.2606899999</v>
      </c>
      <c r="J43" s="28" t="str">
        <f t="shared" si="2"/>
        <v xml:space="preserve"> </v>
      </c>
      <c r="K43" s="33">
        <v>4657253.6514799995</v>
      </c>
      <c r="L43" s="28">
        <f t="shared" si="3"/>
        <v>124.00216292395345</v>
      </c>
      <c r="M43" s="33">
        <v>-109174.28046999965</v>
      </c>
    </row>
    <row r="44" spans="1:13" ht="140.25" x14ac:dyDescent="0.2">
      <c r="A44" s="30" t="s">
        <v>2038</v>
      </c>
      <c r="B44" s="30" t="s">
        <v>1950</v>
      </c>
      <c r="C44" s="33"/>
      <c r="D44" s="33">
        <v>5775095.2606899999</v>
      </c>
      <c r="E44" s="28" t="str">
        <f t="shared" si="0"/>
        <v xml:space="preserve"> </v>
      </c>
      <c r="F44" s="33">
        <v>4657253.6514799995</v>
      </c>
      <c r="G44" s="28">
        <f t="shared" si="1"/>
        <v>124.00216292395345</v>
      </c>
      <c r="H44" s="33"/>
      <c r="I44" s="33">
        <v>5775095.2606899999</v>
      </c>
      <c r="J44" s="28" t="str">
        <f t="shared" si="2"/>
        <v xml:space="preserve"> </v>
      </c>
      <c r="K44" s="33">
        <v>4657253.6514799995</v>
      </c>
      <c r="L44" s="28">
        <f t="shared" si="3"/>
        <v>124.00216292395345</v>
      </c>
      <c r="M44" s="33">
        <v>-109174.28046999965</v>
      </c>
    </row>
    <row r="45" spans="1:13" ht="25.5" x14ac:dyDescent="0.2">
      <c r="A45" s="30" t="s">
        <v>2039</v>
      </c>
      <c r="B45" s="30" t="s">
        <v>1951</v>
      </c>
      <c r="C45" s="33"/>
      <c r="D45" s="33">
        <v>19623.5327</v>
      </c>
      <c r="E45" s="28" t="str">
        <f t="shared" si="0"/>
        <v xml:space="preserve"> </v>
      </c>
      <c r="F45" s="33">
        <v>19765.37113</v>
      </c>
      <c r="G45" s="28">
        <f t="shared" si="1"/>
        <v>99.282389239913044</v>
      </c>
      <c r="H45" s="33"/>
      <c r="I45" s="33">
        <v>19623.5327</v>
      </c>
      <c r="J45" s="28" t="str">
        <f t="shared" si="2"/>
        <v xml:space="preserve"> </v>
      </c>
      <c r="K45" s="33">
        <v>19765.37113</v>
      </c>
      <c r="L45" s="28">
        <f t="shared" si="3"/>
        <v>99.282389239913044</v>
      </c>
      <c r="M45" s="33">
        <v>15.68409999999858</v>
      </c>
    </row>
    <row r="46" spans="1:13" ht="63.75" x14ac:dyDescent="0.2">
      <c r="A46" s="30" t="s">
        <v>2040</v>
      </c>
      <c r="B46" s="30" t="s">
        <v>1952</v>
      </c>
      <c r="C46" s="33"/>
      <c r="D46" s="33">
        <v>4000651.4474200001</v>
      </c>
      <c r="E46" s="28" t="str">
        <f t="shared" si="0"/>
        <v xml:space="preserve"> </v>
      </c>
      <c r="F46" s="33">
        <v>3223227.1252299999</v>
      </c>
      <c r="G46" s="28">
        <f t="shared" si="1"/>
        <v>124.11943967909261</v>
      </c>
      <c r="H46" s="33"/>
      <c r="I46" s="33">
        <v>4000651.4474200001</v>
      </c>
      <c r="J46" s="28" t="str">
        <f t="shared" si="2"/>
        <v xml:space="preserve"> </v>
      </c>
      <c r="K46" s="33">
        <v>3223227.1252299999</v>
      </c>
      <c r="L46" s="28">
        <f t="shared" si="3"/>
        <v>124.11943967909261</v>
      </c>
      <c r="M46" s="33">
        <v>-72684.561139999889</v>
      </c>
    </row>
    <row r="47" spans="1:13" ht="63.75" x14ac:dyDescent="0.2">
      <c r="A47" s="30" t="s">
        <v>2041</v>
      </c>
      <c r="B47" s="30" t="s">
        <v>1953</v>
      </c>
      <c r="C47" s="33"/>
      <c r="D47" s="33">
        <v>1031226.90152</v>
      </c>
      <c r="E47" s="28" t="str">
        <f t="shared" si="0"/>
        <v xml:space="preserve"> </v>
      </c>
      <c r="F47" s="33">
        <v>1123193.2869200001</v>
      </c>
      <c r="G47" s="28">
        <f t="shared" si="1"/>
        <v>91.812060624739971</v>
      </c>
      <c r="H47" s="33"/>
      <c r="I47" s="33">
        <v>1031226.90152</v>
      </c>
      <c r="J47" s="28" t="str">
        <f t="shared" si="2"/>
        <v xml:space="preserve"> </v>
      </c>
      <c r="K47" s="33">
        <v>1123193.2869200001</v>
      </c>
      <c r="L47" s="28">
        <f t="shared" si="3"/>
        <v>91.812060624739971</v>
      </c>
      <c r="M47" s="33">
        <v>90710.369689999963</v>
      </c>
    </row>
    <row r="48" spans="1:13" ht="51" x14ac:dyDescent="0.2">
      <c r="A48" s="30" t="s">
        <v>2042</v>
      </c>
      <c r="B48" s="30" t="s">
        <v>1954</v>
      </c>
      <c r="C48" s="33"/>
      <c r="D48" s="33">
        <v>23194.428660000001</v>
      </c>
      <c r="E48" s="28" t="str">
        <f t="shared" si="0"/>
        <v xml:space="preserve"> </v>
      </c>
      <c r="F48" s="33">
        <v>13643.91274</v>
      </c>
      <c r="G48" s="28">
        <f t="shared" si="1"/>
        <v>169.99836558614638</v>
      </c>
      <c r="H48" s="33"/>
      <c r="I48" s="33">
        <v>23194.428660000001</v>
      </c>
      <c r="J48" s="28" t="str">
        <f t="shared" si="2"/>
        <v xml:space="preserve"> </v>
      </c>
      <c r="K48" s="33">
        <v>13643.91274</v>
      </c>
      <c r="L48" s="28">
        <f t="shared" si="3"/>
        <v>169.99836558614638</v>
      </c>
      <c r="M48" s="33">
        <v>1561.2772000000004</v>
      </c>
    </row>
    <row r="49" spans="1:13" ht="63.75" x14ac:dyDescent="0.2">
      <c r="A49" s="30" t="s">
        <v>2043</v>
      </c>
      <c r="B49" s="30" t="s">
        <v>1955</v>
      </c>
      <c r="C49" s="33"/>
      <c r="D49" s="33">
        <v>700398.95039000001</v>
      </c>
      <c r="E49" s="28" t="str">
        <f t="shared" si="0"/>
        <v xml:space="preserve"> </v>
      </c>
      <c r="F49" s="33">
        <v>277423.95546000003</v>
      </c>
      <c r="G49" s="28" t="str">
        <f t="shared" si="1"/>
        <v>свыше 200</v>
      </c>
      <c r="H49" s="33"/>
      <c r="I49" s="33">
        <v>700398.95039000001</v>
      </c>
      <c r="J49" s="28" t="str">
        <f t="shared" si="2"/>
        <v xml:space="preserve"> </v>
      </c>
      <c r="K49" s="33">
        <v>277423.95546000003</v>
      </c>
      <c r="L49" s="28" t="str">
        <f t="shared" si="3"/>
        <v>свыше 200</v>
      </c>
      <c r="M49" s="33">
        <v>-128777.05032000004</v>
      </c>
    </row>
    <row r="50" spans="1:13" ht="127.5" x14ac:dyDescent="0.2">
      <c r="A50" s="30" t="s">
        <v>2044</v>
      </c>
      <c r="B50" s="30" t="s">
        <v>1956</v>
      </c>
      <c r="C50" s="33"/>
      <c r="D50" s="33">
        <v>421269.51850000001</v>
      </c>
      <c r="E50" s="28" t="str">
        <f t="shared" si="0"/>
        <v xml:space="preserve"> </v>
      </c>
      <c r="F50" s="33">
        <v>322662.48492999998</v>
      </c>
      <c r="G50" s="28">
        <f t="shared" si="1"/>
        <v>130.56042712600825</v>
      </c>
      <c r="H50" s="33"/>
      <c r="I50" s="33"/>
      <c r="J50" s="28" t="str">
        <f t="shared" si="2"/>
        <v xml:space="preserve"> </v>
      </c>
      <c r="K50" s="33"/>
      <c r="L50" s="28" t="str">
        <f t="shared" si="3"/>
        <v xml:space="preserve"> </v>
      </c>
      <c r="M50" s="33"/>
    </row>
    <row r="51" spans="1:13" ht="178.5" x14ac:dyDescent="0.2">
      <c r="A51" s="30" t="s">
        <v>2045</v>
      </c>
      <c r="B51" s="30" t="s">
        <v>1957</v>
      </c>
      <c r="C51" s="33"/>
      <c r="D51" s="33">
        <v>597.99033999999995</v>
      </c>
      <c r="E51" s="28" t="str">
        <f t="shared" si="0"/>
        <v xml:space="preserve"> </v>
      </c>
      <c r="F51" s="33">
        <v>553.19126000000006</v>
      </c>
      <c r="G51" s="28">
        <f t="shared" si="1"/>
        <v>108.09829858844839</v>
      </c>
      <c r="H51" s="33"/>
      <c r="I51" s="33"/>
      <c r="J51" s="28" t="str">
        <f t="shared" si="2"/>
        <v xml:space="preserve"> </v>
      </c>
      <c r="K51" s="33"/>
      <c r="L51" s="28" t="str">
        <f t="shared" si="3"/>
        <v xml:space="preserve"> </v>
      </c>
      <c r="M51" s="33"/>
    </row>
    <row r="52" spans="1:13" ht="178.5" x14ac:dyDescent="0.2">
      <c r="A52" s="30" t="s">
        <v>2046</v>
      </c>
      <c r="B52" s="30" t="s">
        <v>1958</v>
      </c>
      <c r="C52" s="33"/>
      <c r="D52" s="33">
        <v>420671.52815999999</v>
      </c>
      <c r="E52" s="28" t="str">
        <f t="shared" si="0"/>
        <v xml:space="preserve"> </v>
      </c>
      <c r="F52" s="33">
        <v>322109.29366999998</v>
      </c>
      <c r="G52" s="28">
        <f t="shared" si="1"/>
        <v>130.5990036384907</v>
      </c>
      <c r="H52" s="33"/>
      <c r="I52" s="33"/>
      <c r="J52" s="28" t="str">
        <f t="shared" si="2"/>
        <v xml:space="preserve"> </v>
      </c>
      <c r="K52" s="33"/>
      <c r="L52" s="28" t="str">
        <f t="shared" si="3"/>
        <v xml:space="preserve"> </v>
      </c>
      <c r="M52" s="33"/>
    </row>
    <row r="53" spans="1:13" x14ac:dyDescent="0.2">
      <c r="A53" s="30" t="s">
        <v>2047</v>
      </c>
      <c r="B53" s="30" t="s">
        <v>1959</v>
      </c>
      <c r="C53" s="33">
        <v>9729018.1282000002</v>
      </c>
      <c r="D53" s="33">
        <v>-11167332.38909</v>
      </c>
      <c r="E53" s="28" t="str">
        <f t="shared" si="0"/>
        <v/>
      </c>
      <c r="F53" s="33">
        <v>-8631776.3582600001</v>
      </c>
      <c r="G53" s="28">
        <f t="shared" si="1"/>
        <v>129.37467243812048</v>
      </c>
      <c r="H53" s="33">
        <v>8129003.1482199999</v>
      </c>
      <c r="I53" s="33">
        <v>-10067612.93533</v>
      </c>
      <c r="J53" s="28" t="str">
        <f t="shared" si="2"/>
        <v/>
      </c>
      <c r="K53" s="33">
        <v>-8060093.1784499995</v>
      </c>
      <c r="L53" s="28">
        <f t="shared" si="3"/>
        <v>124.90690507458943</v>
      </c>
      <c r="M53" s="33">
        <v>-362522.19384999946</v>
      </c>
    </row>
    <row r="54" spans="1:13" x14ac:dyDescent="0.2">
      <c r="A54" s="30" t="s">
        <v>2048</v>
      </c>
      <c r="B54" s="30" t="s">
        <v>1960</v>
      </c>
      <c r="C54" s="33">
        <v>9729018.1282000002</v>
      </c>
      <c r="D54" s="33">
        <v>-11167332.38909</v>
      </c>
      <c r="E54" s="28" t="str">
        <f t="shared" si="0"/>
        <v/>
      </c>
      <c r="F54" s="33">
        <v>-8631776.3582600001</v>
      </c>
      <c r="G54" s="28">
        <f t="shared" si="1"/>
        <v>129.37467243812048</v>
      </c>
      <c r="H54" s="33">
        <v>8129003.1482199999</v>
      </c>
      <c r="I54" s="33">
        <v>-10067612.93533</v>
      </c>
      <c r="J54" s="28" t="str">
        <f t="shared" si="2"/>
        <v/>
      </c>
      <c r="K54" s="33">
        <v>-8060093.1784499995</v>
      </c>
      <c r="L54" s="28">
        <f t="shared" si="3"/>
        <v>124.90690507458943</v>
      </c>
      <c r="M54" s="33">
        <v>-362522.19384999946</v>
      </c>
    </row>
    <row r="55" spans="1:13" x14ac:dyDescent="0.2">
      <c r="A55" s="30" t="s">
        <v>2049</v>
      </c>
      <c r="B55" s="30" t="s">
        <v>1961</v>
      </c>
      <c r="C55" s="33">
        <v>-85930549.403080001</v>
      </c>
      <c r="D55" s="33">
        <v>-69072033.769419998</v>
      </c>
      <c r="E55" s="28">
        <f t="shared" si="0"/>
        <v>80.381231412148111</v>
      </c>
      <c r="F55" s="33">
        <v>-64290031.304739997</v>
      </c>
      <c r="G55" s="28">
        <f t="shared" si="1"/>
        <v>107.43817100043537</v>
      </c>
      <c r="H55" s="33">
        <v>-75370585.960439995</v>
      </c>
      <c r="I55" s="33">
        <v>-62064019.418640003</v>
      </c>
      <c r="J55" s="28">
        <f t="shared" si="2"/>
        <v>82.3451464888647</v>
      </c>
      <c r="K55" s="33">
        <v>-58301791.864929996</v>
      </c>
      <c r="L55" s="28">
        <f t="shared" si="3"/>
        <v>106.45302216855718</v>
      </c>
      <c r="M55" s="33">
        <v>-9095595.1295300052</v>
      </c>
    </row>
    <row r="56" spans="1:13" x14ac:dyDescent="0.2">
      <c r="A56" s="30" t="s">
        <v>2050</v>
      </c>
      <c r="B56" s="30" t="s">
        <v>1962</v>
      </c>
      <c r="C56" s="33">
        <v>-85930549.403080001</v>
      </c>
      <c r="D56" s="33">
        <v>-69072033.769419998</v>
      </c>
      <c r="E56" s="28">
        <f t="shared" si="0"/>
        <v>80.381231412148111</v>
      </c>
      <c r="F56" s="33">
        <v>-64290031.304739997</v>
      </c>
      <c r="G56" s="28">
        <f t="shared" si="1"/>
        <v>107.43817100043537</v>
      </c>
      <c r="H56" s="33">
        <v>-75370585.960439995</v>
      </c>
      <c r="I56" s="33">
        <v>-62064019.418640003</v>
      </c>
      <c r="J56" s="28">
        <f t="shared" si="2"/>
        <v>82.3451464888647</v>
      </c>
      <c r="K56" s="33">
        <v>-58301791.864929996</v>
      </c>
      <c r="L56" s="28">
        <f t="shared" si="3"/>
        <v>106.45302216855718</v>
      </c>
      <c r="M56" s="33">
        <v>-9095595.1295300052</v>
      </c>
    </row>
    <row r="57" spans="1:13" x14ac:dyDescent="0.2">
      <c r="A57" s="30" t="s">
        <v>2051</v>
      </c>
      <c r="B57" s="30" t="s">
        <v>1963</v>
      </c>
      <c r="C57" s="33">
        <v>-85930549.403080001</v>
      </c>
      <c r="D57" s="33">
        <v>-69072033.769419998</v>
      </c>
      <c r="E57" s="28">
        <f t="shared" si="0"/>
        <v>80.381231412148111</v>
      </c>
      <c r="F57" s="33">
        <v>-64290031.304739997</v>
      </c>
      <c r="G57" s="28">
        <f t="shared" si="1"/>
        <v>107.43817100043537</v>
      </c>
      <c r="H57" s="33">
        <v>-75370585.960439995</v>
      </c>
      <c r="I57" s="33">
        <v>-62064019.418640003</v>
      </c>
      <c r="J57" s="28">
        <f t="shared" si="2"/>
        <v>82.3451464888647</v>
      </c>
      <c r="K57" s="33">
        <v>-58301791.864929996</v>
      </c>
      <c r="L57" s="28">
        <f t="shared" si="3"/>
        <v>106.45302216855718</v>
      </c>
      <c r="M57" s="33">
        <v>-9095595.1295300052</v>
      </c>
    </row>
    <row r="58" spans="1:13" ht="25.5" x14ac:dyDescent="0.2">
      <c r="A58" s="30" t="s">
        <v>2052</v>
      </c>
      <c r="B58" s="30" t="s">
        <v>1964</v>
      </c>
      <c r="C58" s="33">
        <v>-75297544.21074</v>
      </c>
      <c r="D58" s="33">
        <v>-61990924.587059997</v>
      </c>
      <c r="E58" s="28">
        <f t="shared" si="0"/>
        <v>82.327950050485143</v>
      </c>
      <c r="F58" s="33">
        <v>-58225322.339869998</v>
      </c>
      <c r="G58" s="28">
        <f t="shared" si="1"/>
        <v>106.46729308806503</v>
      </c>
      <c r="H58" s="33">
        <v>-75370585.960439995</v>
      </c>
      <c r="I58" s="33">
        <v>-62064019.418640003</v>
      </c>
      <c r="J58" s="28">
        <f t="shared" si="2"/>
        <v>82.3451464888647</v>
      </c>
      <c r="K58" s="33">
        <v>-58301791.864929996</v>
      </c>
      <c r="L58" s="28">
        <f t="shared" si="3"/>
        <v>106.45302216855718</v>
      </c>
      <c r="M58" s="33">
        <v>-9095595.1295300052</v>
      </c>
    </row>
    <row r="59" spans="1:13" ht="25.5" x14ac:dyDescent="0.2">
      <c r="A59" s="30" t="s">
        <v>2053</v>
      </c>
      <c r="B59" s="30" t="s">
        <v>1965</v>
      </c>
      <c r="C59" s="33">
        <v>-6528800.1066699997</v>
      </c>
      <c r="D59" s="33">
        <v>-4791368.0881700004</v>
      </c>
      <c r="E59" s="28">
        <f t="shared" si="0"/>
        <v>73.388187873526846</v>
      </c>
      <c r="F59" s="33">
        <v>-4122756.19478</v>
      </c>
      <c r="G59" s="28">
        <f t="shared" si="1"/>
        <v>116.21759477886562</v>
      </c>
      <c r="H59" s="33"/>
      <c r="I59" s="33"/>
      <c r="J59" s="28" t="str">
        <f t="shared" si="2"/>
        <v xml:space="preserve"> </v>
      </c>
      <c r="K59" s="33"/>
      <c r="L59" s="28" t="str">
        <f t="shared" si="3"/>
        <v xml:space="preserve"> </v>
      </c>
      <c r="M59" s="33"/>
    </row>
    <row r="60" spans="1:13" ht="25.5" x14ac:dyDescent="0.2">
      <c r="A60" s="30" t="s">
        <v>2054</v>
      </c>
      <c r="B60" s="30" t="s">
        <v>1966</v>
      </c>
      <c r="C60" s="33">
        <v>-2518376.6162200002</v>
      </c>
      <c r="D60" s="33">
        <v>-1468265.2848400001</v>
      </c>
      <c r="E60" s="28">
        <f t="shared" si="0"/>
        <v>58.302053608003149</v>
      </c>
      <c r="F60" s="33">
        <v>-1237137.01223</v>
      </c>
      <c r="G60" s="28">
        <f t="shared" si="1"/>
        <v>118.68251214902867</v>
      </c>
      <c r="H60" s="33"/>
      <c r="I60" s="33"/>
      <c r="J60" s="28" t="str">
        <f t="shared" si="2"/>
        <v xml:space="preserve"> </v>
      </c>
      <c r="K60" s="33"/>
      <c r="L60" s="28" t="str">
        <f t="shared" si="3"/>
        <v xml:space="preserve"> </v>
      </c>
      <c r="M60" s="33"/>
    </row>
    <row r="61" spans="1:13" ht="25.5" x14ac:dyDescent="0.2">
      <c r="A61" s="30" t="s">
        <v>2055</v>
      </c>
      <c r="B61" s="30" t="s">
        <v>1967</v>
      </c>
      <c r="C61" s="33">
        <v>-288666.44203999999</v>
      </c>
      <c r="D61" s="33">
        <v>-132840.92494999999</v>
      </c>
      <c r="E61" s="28">
        <f t="shared" si="0"/>
        <v>46.018831981721128</v>
      </c>
      <c r="F61" s="33">
        <v>-137104.65121000001</v>
      </c>
      <c r="G61" s="28">
        <f t="shared" si="1"/>
        <v>96.890166582700857</v>
      </c>
      <c r="H61" s="33"/>
      <c r="I61" s="33"/>
      <c r="J61" s="28" t="str">
        <f t="shared" si="2"/>
        <v xml:space="preserve"> </v>
      </c>
      <c r="K61" s="33"/>
      <c r="L61" s="28" t="str">
        <f t="shared" si="3"/>
        <v xml:space="preserve"> </v>
      </c>
      <c r="M61" s="33"/>
    </row>
    <row r="62" spans="1:13" ht="25.5" x14ac:dyDescent="0.2">
      <c r="A62" s="30" t="s">
        <v>2056</v>
      </c>
      <c r="B62" s="30" t="s">
        <v>1968</v>
      </c>
      <c r="C62" s="33">
        <v>-1297162.0274100001</v>
      </c>
      <c r="D62" s="33">
        <v>-688634.88439999998</v>
      </c>
      <c r="E62" s="28">
        <f t="shared" si="0"/>
        <v>53.087807833457333</v>
      </c>
      <c r="F62" s="33">
        <v>-567711.10664999997</v>
      </c>
      <c r="G62" s="28">
        <f t="shared" si="1"/>
        <v>121.3002311093679</v>
      </c>
      <c r="H62" s="33"/>
      <c r="I62" s="33"/>
      <c r="J62" s="28" t="str">
        <f t="shared" si="2"/>
        <v xml:space="preserve"> </v>
      </c>
      <c r="K62" s="33"/>
      <c r="L62" s="28" t="str">
        <f t="shared" si="3"/>
        <v xml:space="preserve"> </v>
      </c>
      <c r="M62" s="33"/>
    </row>
    <row r="63" spans="1:13" x14ac:dyDescent="0.2">
      <c r="A63" s="30" t="s">
        <v>2057</v>
      </c>
      <c r="B63" s="30" t="s">
        <v>1969</v>
      </c>
      <c r="C63" s="33">
        <v>95672874.429969996</v>
      </c>
      <c r="D63" s="33">
        <v>57904701.380329996</v>
      </c>
      <c r="E63" s="28">
        <f t="shared" si="0"/>
        <v>60.523635069326467</v>
      </c>
      <c r="F63" s="33">
        <v>55658254.946479999</v>
      </c>
      <c r="G63" s="28">
        <f t="shared" si="1"/>
        <v>104.03614241231627</v>
      </c>
      <c r="H63" s="33">
        <v>83499589.108659998</v>
      </c>
      <c r="I63" s="33">
        <v>51996406.483309999</v>
      </c>
      <c r="J63" s="28">
        <f t="shared" si="2"/>
        <v>62.271451917740386</v>
      </c>
      <c r="K63" s="33">
        <v>50241698.686480001</v>
      </c>
      <c r="L63" s="28">
        <f t="shared" si="3"/>
        <v>103.49253278194233</v>
      </c>
      <c r="M63" s="33">
        <v>8733072.935680002</v>
      </c>
    </row>
    <row r="64" spans="1:13" x14ac:dyDescent="0.2">
      <c r="A64" s="30" t="s">
        <v>2058</v>
      </c>
      <c r="B64" s="30" t="s">
        <v>1970</v>
      </c>
      <c r="C64" s="33">
        <v>95672874.429969996</v>
      </c>
      <c r="D64" s="33">
        <v>57904701.380329996</v>
      </c>
      <c r="E64" s="28">
        <f t="shared" si="0"/>
        <v>60.523635069326467</v>
      </c>
      <c r="F64" s="33">
        <v>55658254.946479999</v>
      </c>
      <c r="G64" s="28">
        <f t="shared" si="1"/>
        <v>104.03614241231627</v>
      </c>
      <c r="H64" s="33">
        <v>83499589.108659998</v>
      </c>
      <c r="I64" s="33">
        <v>51996406.483309999</v>
      </c>
      <c r="J64" s="28">
        <f t="shared" si="2"/>
        <v>62.271451917740386</v>
      </c>
      <c r="K64" s="33">
        <v>50241698.686480001</v>
      </c>
      <c r="L64" s="28">
        <f t="shared" si="3"/>
        <v>103.49253278194233</v>
      </c>
      <c r="M64" s="33">
        <v>8733072.935680002</v>
      </c>
    </row>
    <row r="65" spans="1:13" x14ac:dyDescent="0.2">
      <c r="A65" s="30" t="s">
        <v>2059</v>
      </c>
      <c r="B65" s="30" t="s">
        <v>1971</v>
      </c>
      <c r="C65" s="33">
        <v>95672874.429969996</v>
      </c>
      <c r="D65" s="33">
        <v>57904701.380329996</v>
      </c>
      <c r="E65" s="28">
        <f t="shared" si="0"/>
        <v>60.523635069326467</v>
      </c>
      <c r="F65" s="33">
        <v>55658254.946479999</v>
      </c>
      <c r="G65" s="28">
        <f t="shared" si="1"/>
        <v>104.03614241231627</v>
      </c>
      <c r="H65" s="33">
        <v>83499589.108659998</v>
      </c>
      <c r="I65" s="33">
        <v>51996406.483309999</v>
      </c>
      <c r="J65" s="28">
        <f t="shared" si="2"/>
        <v>62.271451917740386</v>
      </c>
      <c r="K65" s="33">
        <v>50241698.686480001</v>
      </c>
      <c r="L65" s="28">
        <f t="shared" si="3"/>
        <v>103.49253278194233</v>
      </c>
      <c r="M65" s="33">
        <v>8733072.935680002</v>
      </c>
    </row>
    <row r="66" spans="1:13" ht="25.5" x14ac:dyDescent="0.2">
      <c r="A66" s="30" t="s">
        <v>2060</v>
      </c>
      <c r="B66" s="30" t="s">
        <v>1972</v>
      </c>
      <c r="C66" s="33">
        <v>55843510.657949999</v>
      </c>
      <c r="D66" s="33">
        <v>40311961.891520001</v>
      </c>
      <c r="E66" s="28">
        <f t="shared" si="0"/>
        <v>72.187370415224976</v>
      </c>
      <c r="F66" s="33">
        <v>39754496.076710001</v>
      </c>
      <c r="G66" s="28">
        <f t="shared" si="1"/>
        <v>101.40227111352216</v>
      </c>
      <c r="H66" s="33">
        <v>83499589.108659998</v>
      </c>
      <c r="I66" s="33">
        <v>51996406.483309999</v>
      </c>
      <c r="J66" s="28">
        <f t="shared" si="2"/>
        <v>62.271451917740386</v>
      </c>
      <c r="K66" s="33">
        <v>50241698.686480001</v>
      </c>
      <c r="L66" s="28">
        <f t="shared" si="3"/>
        <v>103.49253278194233</v>
      </c>
      <c r="M66" s="33">
        <v>8733072.935680002</v>
      </c>
    </row>
    <row r="67" spans="1:13" ht="25.5" x14ac:dyDescent="0.2">
      <c r="A67" s="30" t="s">
        <v>2061</v>
      </c>
      <c r="B67" s="30" t="s">
        <v>1973</v>
      </c>
      <c r="C67" s="33">
        <v>21721969.83289</v>
      </c>
      <c r="D67" s="33">
        <v>10534776.501150001</v>
      </c>
      <c r="E67" s="28">
        <f t="shared" si="0"/>
        <v>48.498255831287111</v>
      </c>
      <c r="F67" s="33">
        <v>9408932.8469900005</v>
      </c>
      <c r="G67" s="28">
        <f t="shared" si="1"/>
        <v>111.96568912190894</v>
      </c>
      <c r="H67" s="33"/>
      <c r="I67" s="33"/>
      <c r="J67" s="28" t="str">
        <f t="shared" si="2"/>
        <v xml:space="preserve"> </v>
      </c>
      <c r="K67" s="33"/>
      <c r="L67" s="28" t="str">
        <f t="shared" si="3"/>
        <v xml:space="preserve"> </v>
      </c>
      <c r="M67" s="33"/>
    </row>
    <row r="68" spans="1:13" ht="25.5" x14ac:dyDescent="0.2">
      <c r="A68" s="30" t="s">
        <v>2062</v>
      </c>
      <c r="B68" s="30" t="s">
        <v>1974</v>
      </c>
      <c r="C68" s="33">
        <v>13387902.78074</v>
      </c>
      <c r="D68" s="33">
        <v>5282491.2932200003</v>
      </c>
      <c r="E68" s="28">
        <f t="shared" si="0"/>
        <v>39.457197887778634</v>
      </c>
      <c r="F68" s="33">
        <v>4822107.3111500004</v>
      </c>
      <c r="G68" s="28">
        <f t="shared" si="1"/>
        <v>109.54736077742338</v>
      </c>
      <c r="H68" s="33"/>
      <c r="I68" s="33"/>
      <c r="J68" s="28" t="str">
        <f t="shared" si="2"/>
        <v xml:space="preserve"> </v>
      </c>
      <c r="K68" s="33"/>
      <c r="L68" s="28" t="str">
        <f t="shared" si="3"/>
        <v xml:space="preserve"> </v>
      </c>
      <c r="M68" s="33"/>
    </row>
    <row r="69" spans="1:13" ht="25.5" x14ac:dyDescent="0.2">
      <c r="A69" s="30" t="s">
        <v>2063</v>
      </c>
      <c r="B69" s="30" t="s">
        <v>1975</v>
      </c>
      <c r="C69" s="33">
        <v>1221195.05531</v>
      </c>
      <c r="D69" s="33">
        <v>671744.26587</v>
      </c>
      <c r="E69" s="28">
        <f t="shared" ref="E69:E70" si="4">IF(C69=0," ",IF(D69/C69*100&gt;200,"свыше 200",IF(D69/C69&gt;0,D69/C69*100,"")))</f>
        <v>55.007122977539233</v>
      </c>
      <c r="F69" s="33">
        <v>633188.85527000006</v>
      </c>
      <c r="G69" s="28">
        <f t="shared" ref="G69:G70" si="5">IF(F69=0," ",IF(D69/F69*100&gt;200,"свыше 200",IF(D69/F69&gt;0,D69/F69*100,"")))</f>
        <v>106.0890854725419</v>
      </c>
      <c r="H69" s="33"/>
      <c r="I69" s="33"/>
      <c r="J69" s="28" t="str">
        <f t="shared" ref="J69:J70" si="6">IF(H69=0," ",IF(I69/H69*100&gt;200,"свыше 200",IF(I69/H69&gt;0,I69/H69*100,"")))</f>
        <v xml:space="preserve"> </v>
      </c>
      <c r="K69" s="33"/>
      <c r="L69" s="28" t="str">
        <f t="shared" ref="L69:L70" si="7">IF(K69=0," ",IF(I69/K69*100&gt;200,"свыше 200",IF(I69/K69&gt;0,I69/K69*100,"")))</f>
        <v xml:space="preserve"> </v>
      </c>
      <c r="M69" s="33"/>
    </row>
    <row r="70" spans="1:13" ht="25.5" x14ac:dyDescent="0.2">
      <c r="A70" s="30" t="s">
        <v>2064</v>
      </c>
      <c r="B70" s="30" t="s">
        <v>1976</v>
      </c>
      <c r="C70" s="33">
        <v>3498296.1030799998</v>
      </c>
      <c r="D70" s="33">
        <v>1103727.42857</v>
      </c>
      <c r="E70" s="28">
        <f t="shared" si="4"/>
        <v>31.550429010232921</v>
      </c>
      <c r="F70" s="33">
        <v>1039529.85636</v>
      </c>
      <c r="G70" s="28">
        <f t="shared" si="5"/>
        <v>106.17563524676368</v>
      </c>
      <c r="H70" s="33"/>
      <c r="I70" s="33"/>
      <c r="J70" s="28" t="str">
        <f t="shared" si="6"/>
        <v xml:space="preserve"> </v>
      </c>
      <c r="K70" s="33"/>
      <c r="L70" s="28" t="str">
        <f t="shared" si="7"/>
        <v xml:space="preserve"> </v>
      </c>
      <c r="M70" s="33"/>
    </row>
  </sheetData>
  <mergeCells count="4">
    <mergeCell ref="A2:A3"/>
    <mergeCell ref="B2:B3"/>
    <mergeCell ref="C2:G2"/>
    <mergeCell ref="H2:M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Скалова Елена Александровна</cp:lastModifiedBy>
  <dcterms:created xsi:type="dcterms:W3CDTF">2024-08-01T15:00:30Z</dcterms:created>
  <dcterms:modified xsi:type="dcterms:W3CDTF">2024-08-08T12:09:15Z</dcterms:modified>
</cp:coreProperties>
</file>